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入力フォーム" sheetId="1" r:id="rId1"/>
    <sheet name="入力可能値" sheetId="2" r:id="rId2"/>
  </sheets>
  <calcPr calcId="152511"/>
</workbook>
</file>

<file path=xl/calcChain.xml><?xml version="1.0" encoding="utf-8"?>
<calcChain xmlns="http://schemas.openxmlformats.org/spreadsheetml/2006/main">
  <c r="K58" i="1" l="1"/>
  <c r="K14" i="1"/>
  <c r="K15" i="1"/>
  <c r="K39" i="1"/>
  <c r="K38" i="1"/>
  <c r="K34" i="1"/>
  <c r="K32" i="1"/>
  <c r="K30" i="1"/>
  <c r="K28" i="1"/>
  <c r="K26" i="1"/>
  <c r="K24" i="1"/>
  <c r="K22" i="1"/>
  <c r="K20" i="1"/>
  <c r="K18" i="1"/>
  <c r="P39" i="1"/>
  <c r="N39" i="1"/>
  <c r="M39" i="1"/>
  <c r="L39" i="1"/>
  <c r="P38" i="1"/>
  <c r="O38" i="1"/>
  <c r="N38" i="1"/>
  <c r="M38" i="1"/>
  <c r="P37" i="1"/>
  <c r="N37" i="1"/>
  <c r="M37" i="1"/>
  <c r="L37" i="1"/>
  <c r="K37" i="1" s="1"/>
  <c r="P36" i="1"/>
  <c r="K36" i="1" s="1"/>
  <c r="O36" i="1"/>
  <c r="N36" i="1"/>
  <c r="M36" i="1"/>
  <c r="P35" i="1"/>
  <c r="N35" i="1"/>
  <c r="M35" i="1"/>
  <c r="L35" i="1"/>
  <c r="K35" i="1" s="1"/>
  <c r="P34" i="1"/>
  <c r="O34" i="1"/>
  <c r="N34" i="1"/>
  <c r="M34" i="1"/>
  <c r="P33" i="1"/>
  <c r="N33" i="1"/>
  <c r="M33" i="1"/>
  <c r="L33" i="1"/>
  <c r="K33" i="1" s="1"/>
  <c r="P32" i="1"/>
  <c r="O32" i="1"/>
  <c r="N32" i="1"/>
  <c r="M32" i="1"/>
  <c r="P31" i="1"/>
  <c r="K31" i="1" s="1"/>
  <c r="N31" i="1"/>
  <c r="M31" i="1"/>
  <c r="L31" i="1"/>
  <c r="P30" i="1"/>
  <c r="O30" i="1"/>
  <c r="N30" i="1"/>
  <c r="M30" i="1"/>
  <c r="P41" i="1"/>
  <c r="N41" i="1"/>
  <c r="M41" i="1"/>
  <c r="L41" i="1"/>
  <c r="P40" i="1"/>
  <c r="O40" i="1"/>
  <c r="N40" i="1"/>
  <c r="M40" i="1"/>
  <c r="P29" i="1"/>
  <c r="N29" i="1"/>
  <c r="M29" i="1"/>
  <c r="L29" i="1"/>
  <c r="K29" i="1" s="1"/>
  <c r="P28" i="1"/>
  <c r="O28" i="1"/>
  <c r="N28" i="1"/>
  <c r="M28" i="1"/>
  <c r="P27" i="1"/>
  <c r="N27" i="1"/>
  <c r="M27" i="1"/>
  <c r="L27" i="1"/>
  <c r="K27" i="1" s="1"/>
  <c r="P26" i="1"/>
  <c r="O26" i="1"/>
  <c r="N26" i="1"/>
  <c r="M26" i="1"/>
  <c r="P25" i="1"/>
  <c r="N25" i="1"/>
  <c r="M25" i="1"/>
  <c r="L25" i="1"/>
  <c r="K25" i="1" s="1"/>
  <c r="P24" i="1"/>
  <c r="O24" i="1"/>
  <c r="N24" i="1"/>
  <c r="M24" i="1"/>
  <c r="P23" i="1"/>
  <c r="N23" i="1"/>
  <c r="M23" i="1"/>
  <c r="L23" i="1"/>
  <c r="K23" i="1" s="1"/>
  <c r="P22" i="1"/>
  <c r="O22" i="1"/>
  <c r="N22" i="1"/>
  <c r="M22" i="1"/>
  <c r="P21" i="1"/>
  <c r="N21" i="1"/>
  <c r="M21" i="1"/>
  <c r="L21" i="1"/>
  <c r="K21" i="1" s="1"/>
  <c r="P20" i="1"/>
  <c r="O20" i="1"/>
  <c r="N20" i="1"/>
  <c r="M20" i="1"/>
  <c r="P19" i="1"/>
  <c r="N19" i="1"/>
  <c r="M19" i="1"/>
  <c r="L19" i="1"/>
  <c r="K19" i="1" s="1"/>
  <c r="P18" i="1"/>
  <c r="O18" i="1"/>
  <c r="N18" i="1"/>
  <c r="M18" i="1"/>
  <c r="P17" i="1"/>
  <c r="N16" i="1"/>
  <c r="P16" i="1"/>
  <c r="M16" i="1"/>
  <c r="O16" i="1"/>
  <c r="N17" i="1"/>
  <c r="L17" i="1"/>
  <c r="M17" i="1"/>
  <c r="K48" i="1"/>
  <c r="K47" i="1"/>
  <c r="K49" i="1"/>
  <c r="K44" i="1"/>
  <c r="K8" i="1"/>
  <c r="K12" i="1"/>
  <c r="K13" i="1"/>
  <c r="K43" i="1"/>
  <c r="K45" i="1"/>
  <c r="K56" i="1"/>
  <c r="K55" i="1"/>
  <c r="K54" i="1"/>
  <c r="K53" i="1"/>
  <c r="K52" i="1"/>
  <c r="K51" i="1"/>
  <c r="K10" i="1"/>
  <c r="K9" i="1"/>
  <c r="K11" i="1"/>
  <c r="K7" i="1"/>
  <c r="K6" i="1"/>
  <c r="K16" i="1" l="1"/>
  <c r="K17" i="1"/>
  <c r="K41" i="1"/>
  <c r="K40" i="1"/>
  <c r="N3" i="1"/>
  <c r="L3" i="1"/>
  <c r="M3" i="1" l="1"/>
  <c r="B3" i="1" s="1"/>
</calcChain>
</file>

<file path=xl/sharedStrings.xml><?xml version="1.0" encoding="utf-8"?>
<sst xmlns="http://schemas.openxmlformats.org/spreadsheetml/2006/main" count="159" uniqueCount="155">
  <si>
    <t>講演題目：</t>
    <rPh sb="0" eb="2">
      <t>コウエン</t>
    </rPh>
    <rPh sb="2" eb="4">
      <t>ダイモク</t>
    </rPh>
    <phoneticPr fontId="1"/>
  </si>
  <si>
    <t>講演題目英語：</t>
    <rPh sb="0" eb="2">
      <t>コウエン</t>
    </rPh>
    <rPh sb="2" eb="4">
      <t>ダイモク</t>
    </rPh>
    <rPh sb="4" eb="6">
      <t>エイゴ</t>
    </rPh>
    <phoneticPr fontId="1"/>
  </si>
  <si>
    <t>分類番号：</t>
    <rPh sb="0" eb="2">
      <t>ブンルイ</t>
    </rPh>
    <rPh sb="2" eb="4">
      <t>バンゴウ</t>
    </rPh>
    <phoneticPr fontId="1"/>
  </si>
  <si>
    <t>発表形式：</t>
    <rPh sb="0" eb="2">
      <t>ハッピョウ</t>
    </rPh>
    <rPh sb="2" eb="4">
      <t>ケイシキ</t>
    </rPh>
    <phoneticPr fontId="1"/>
  </si>
  <si>
    <t>発表者1:</t>
    <rPh sb="0" eb="3">
      <t>ハッピョウシャ</t>
    </rPh>
    <phoneticPr fontId="1"/>
  </si>
  <si>
    <t>発表者1英語:</t>
    <rPh sb="0" eb="3">
      <t>ハッピョウシャ</t>
    </rPh>
    <rPh sb="4" eb="6">
      <t>エイゴ</t>
    </rPh>
    <phoneticPr fontId="1"/>
  </si>
  <si>
    <t>講演分類</t>
    <rPh sb="0" eb="2">
      <t>コウエン</t>
    </rPh>
    <rPh sb="2" eb="4">
      <t>ブンルイ</t>
    </rPh>
    <phoneticPr fontId="1"/>
  </si>
  <si>
    <t>発表形式</t>
    <rPh sb="0" eb="2">
      <t>ハッピョウ</t>
    </rPh>
    <rPh sb="2" eb="4">
      <t>ケイシキ</t>
    </rPh>
    <phoneticPr fontId="1"/>
  </si>
  <si>
    <t>SV-1</t>
    <phoneticPr fontId="1"/>
  </si>
  <si>
    <t>SP-1</t>
    <phoneticPr fontId="1"/>
  </si>
  <si>
    <t>SP-2</t>
    <phoneticPr fontId="1"/>
  </si>
  <si>
    <t>SP-3</t>
    <phoneticPr fontId="1"/>
  </si>
  <si>
    <t>HQ-11</t>
    <phoneticPr fontId="1"/>
  </si>
  <si>
    <t>HQ-12</t>
    <phoneticPr fontId="1"/>
  </si>
  <si>
    <t>HQ-13</t>
  </si>
  <si>
    <t>HQ-14</t>
  </si>
  <si>
    <t>ST-21</t>
    <phoneticPr fontId="1"/>
  </si>
  <si>
    <t>ST-22</t>
    <phoneticPr fontId="1"/>
  </si>
  <si>
    <t>ST-23</t>
  </si>
  <si>
    <t>ST-24</t>
  </si>
  <si>
    <t>ST-25</t>
  </si>
  <si>
    <t>ST-26</t>
  </si>
  <si>
    <t>ST-27</t>
  </si>
  <si>
    <t>ST-28</t>
  </si>
  <si>
    <t>ST-29</t>
  </si>
  <si>
    <t>SY-51</t>
    <phoneticPr fontId="1"/>
  </si>
  <si>
    <t>SY-52</t>
    <phoneticPr fontId="1"/>
  </si>
  <si>
    <t>SY-53</t>
  </si>
  <si>
    <t>SY-54</t>
  </si>
  <si>
    <t>SY-55</t>
  </si>
  <si>
    <t>SY-56</t>
  </si>
  <si>
    <t>SY-57</t>
  </si>
  <si>
    <t>SY-58</t>
  </si>
  <si>
    <t>SY-59</t>
  </si>
  <si>
    <t>SY-60</t>
  </si>
  <si>
    <t>SY-61</t>
  </si>
  <si>
    <t>SY-62</t>
  </si>
  <si>
    <t>SY-63</t>
  </si>
  <si>
    <t>SY-64</t>
  </si>
  <si>
    <t>SY-65</t>
  </si>
  <si>
    <t>SY-66</t>
  </si>
  <si>
    <t>SY-67</t>
  </si>
  <si>
    <t>SY-68</t>
  </si>
  <si>
    <t>SY-69</t>
  </si>
  <si>
    <t>SY-70</t>
  </si>
  <si>
    <t>SY-71</t>
  </si>
  <si>
    <t>SY-72</t>
  </si>
  <si>
    <t>SY-73</t>
  </si>
  <si>
    <t>SY-74</t>
  </si>
  <si>
    <t>SY-75</t>
  </si>
  <si>
    <t>SY-76</t>
  </si>
  <si>
    <t>SY-77</t>
  </si>
  <si>
    <t>SY-78</t>
  </si>
  <si>
    <t>SY-79</t>
  </si>
  <si>
    <t>SY-80</t>
  </si>
  <si>
    <t>SY-81</t>
  </si>
  <si>
    <t>SY-82</t>
  </si>
  <si>
    <t>SY-83</t>
  </si>
  <si>
    <t>講演概要：</t>
    <rPh sb="0" eb="2">
      <t>コウエン</t>
    </rPh>
    <rPh sb="2" eb="4">
      <t>ガイヨウ</t>
    </rPh>
    <phoneticPr fontId="1"/>
  </si>
  <si>
    <t>キーワード：</t>
    <phoneticPr fontId="1"/>
  </si>
  <si>
    <t>パスワード：</t>
    <phoneticPr fontId="1"/>
  </si>
  <si>
    <t>姓</t>
    <rPh sb="0" eb="1">
      <t>セイ</t>
    </rPh>
    <phoneticPr fontId="1"/>
  </si>
  <si>
    <t>名</t>
    <rPh sb="0" eb="1">
      <t>メイ</t>
    </rPh>
    <phoneticPr fontId="1"/>
  </si>
  <si>
    <t>登壇者</t>
    <rPh sb="0" eb="2">
      <t>トウダン</t>
    </rPh>
    <rPh sb="2" eb="3">
      <t>シャ</t>
    </rPh>
    <phoneticPr fontId="1"/>
  </si>
  <si>
    <t>応募種別</t>
    <rPh sb="0" eb="2">
      <t>オウボ</t>
    </rPh>
    <rPh sb="2" eb="4">
      <t>シュベツ</t>
    </rPh>
    <phoneticPr fontId="1"/>
  </si>
  <si>
    <t>オンライン発表可</t>
    <rPh sb="5" eb="7">
      <t>ハッピョウ</t>
    </rPh>
    <rPh sb="7" eb="8">
      <t>カ</t>
    </rPh>
    <phoneticPr fontId="1"/>
  </si>
  <si>
    <t>プレスリリース希望</t>
    <rPh sb="7" eb="9">
      <t>キボウ</t>
    </rPh>
    <phoneticPr fontId="1"/>
  </si>
  <si>
    <t>プレスリリース希望：</t>
    <rPh sb="7" eb="9">
      <t>キボウ</t>
    </rPh>
    <phoneticPr fontId="1"/>
  </si>
  <si>
    <t>オンライン不可詳細：</t>
    <rPh sb="5" eb="7">
      <t>フカ</t>
    </rPh>
    <rPh sb="7" eb="9">
      <t>ショウサイ</t>
    </rPh>
    <phoneticPr fontId="1"/>
  </si>
  <si>
    <t>オンライン発表可：</t>
    <rPh sb="5" eb="7">
      <t>ハッピョウ</t>
    </rPh>
    <rPh sb="7" eb="8">
      <t>カ</t>
    </rPh>
    <phoneticPr fontId="1"/>
  </si>
  <si>
    <t>応募種別：</t>
    <rPh sb="0" eb="2">
      <t>オウボ</t>
    </rPh>
    <rPh sb="2" eb="4">
      <t>シュベツ</t>
    </rPh>
    <phoneticPr fontId="1"/>
  </si>
  <si>
    <t>姓(カナ)</t>
    <rPh sb="0" eb="1">
      <t>セイ</t>
    </rPh>
    <phoneticPr fontId="1"/>
  </si>
  <si>
    <t>名(カナ)</t>
    <rPh sb="0" eb="1">
      <t>メイ</t>
    </rPh>
    <phoneticPr fontId="1"/>
  </si>
  <si>
    <t>所属略称</t>
    <rPh sb="0" eb="2">
      <t>ショゾク</t>
    </rPh>
    <rPh sb="2" eb="4">
      <t>リャクショウ</t>
    </rPh>
    <phoneticPr fontId="1"/>
  </si>
  <si>
    <t>会員種別</t>
    <rPh sb="0" eb="2">
      <t>カイイン</t>
    </rPh>
    <rPh sb="2" eb="4">
      <t>シュベツ</t>
    </rPh>
    <phoneticPr fontId="1"/>
  </si>
  <si>
    <t>会員番号</t>
    <rPh sb="0" eb="2">
      <t>カイイン</t>
    </rPh>
    <rPh sb="2" eb="4">
      <t>バンゴウ</t>
    </rPh>
    <phoneticPr fontId="1"/>
  </si>
  <si>
    <t>取得資格</t>
    <rPh sb="0" eb="2">
      <t>シュトク</t>
    </rPh>
    <rPh sb="2" eb="4">
      <t>シカク</t>
    </rPh>
    <phoneticPr fontId="1"/>
  </si>
  <si>
    <t>発表者2:</t>
    <rPh sb="0" eb="3">
      <t>ハッピョウシャ</t>
    </rPh>
    <phoneticPr fontId="1"/>
  </si>
  <si>
    <t>発表者2英語:</t>
    <rPh sb="0" eb="3">
      <t>ハッピョウシャ</t>
    </rPh>
    <rPh sb="4" eb="6">
      <t>エイゴ</t>
    </rPh>
    <phoneticPr fontId="1"/>
  </si>
  <si>
    <t>Yes: 希望する</t>
    <rPh sb="5" eb="7">
      <t>キボウ</t>
    </rPh>
    <phoneticPr fontId="1"/>
  </si>
  <si>
    <t>No: 希望しない</t>
    <rPh sb="4" eb="6">
      <t>キボウ</t>
    </rPh>
    <phoneticPr fontId="1"/>
  </si>
  <si>
    <t>OK: 勤務先・学校・自宅等から発表できる</t>
    <rPh sb="4" eb="7">
      <t>キンムサキ</t>
    </rPh>
    <rPh sb="8" eb="10">
      <t>ガッコウ</t>
    </rPh>
    <rPh sb="11" eb="13">
      <t>ジタク</t>
    </rPh>
    <rPh sb="13" eb="14">
      <t>トウ</t>
    </rPh>
    <rPh sb="16" eb="18">
      <t>ハッピョウ</t>
    </rPh>
    <phoneticPr fontId="1"/>
  </si>
  <si>
    <t>NG-Net: NG-Net: オンサイト代替発表スポットにZoom入りの自身のPCを持ち込んで発表</t>
    <rPh sb="21" eb="23">
      <t>ダイタイ</t>
    </rPh>
    <rPh sb="23" eb="25">
      <t>ハッピョウ</t>
    </rPh>
    <rPh sb="34" eb="35">
      <t>イ</t>
    </rPh>
    <rPh sb="37" eb="39">
      <t>ジシン</t>
    </rPh>
    <rPh sb="43" eb="44">
      <t>モ</t>
    </rPh>
    <rPh sb="45" eb="46">
      <t>コ</t>
    </rPh>
    <rPh sb="48" eb="50">
      <t>ハッピョウ</t>
    </rPh>
    <phoneticPr fontId="1"/>
  </si>
  <si>
    <t>NG-Zoom: オンサイト代替発表スポットに発表資料を持ち込んで発表(本会のPCを使用)</t>
    <rPh sb="36" eb="38">
      <t>ホンカイ</t>
    </rPh>
    <rPh sb="42" eb="44">
      <t>シヨウ</t>
    </rPh>
    <phoneticPr fontId="1"/>
  </si>
  <si>
    <t>R: 依頼講演・招待講演等</t>
    <rPh sb="3" eb="5">
      <t>イライ</t>
    </rPh>
    <rPh sb="5" eb="7">
      <t>コウエン</t>
    </rPh>
    <rPh sb="8" eb="10">
      <t>ショウタイ</t>
    </rPh>
    <rPh sb="10" eb="12">
      <t>コウエン</t>
    </rPh>
    <rPh sb="12" eb="13">
      <t>トウ</t>
    </rPh>
    <phoneticPr fontId="1"/>
  </si>
  <si>
    <t>G: 一般の講演申込</t>
    <rPh sb="3" eb="5">
      <t>イッパン</t>
    </rPh>
    <rPh sb="6" eb="8">
      <t>コウエン</t>
    </rPh>
    <rPh sb="8" eb="10">
      <t>モウシコミ</t>
    </rPh>
    <phoneticPr fontId="1"/>
  </si>
  <si>
    <t>○: 登壇者</t>
    <rPh sb="3" eb="5">
      <t>トウダン</t>
    </rPh>
    <rPh sb="5" eb="6">
      <t>シャ</t>
    </rPh>
    <phoneticPr fontId="1"/>
  </si>
  <si>
    <t>正: 正・名誉会員</t>
  </si>
  <si>
    <t>学博: 学生会員:博士後期</t>
  </si>
  <si>
    <t>学前: 学生会員:博士前期</t>
  </si>
  <si>
    <t>学修: 学生会員:修士</t>
  </si>
  <si>
    <t>学部: 学生会員:学部</t>
  </si>
  <si>
    <t>学専: 学生会員:高専</t>
  </si>
  <si>
    <t>部: 部会個人賛助会員</t>
  </si>
  <si>
    <t>海: 海外会員</t>
  </si>
  <si>
    <t>法: 法人会員</t>
  </si>
  <si>
    <t>部法: 部会法人賛助会員</t>
  </si>
  <si>
    <t>米: 米国化学工学会</t>
  </si>
  <si>
    <t>中: 中国化工学会</t>
  </si>
  <si>
    <t>ド: ドイツ化学工学バイオ学会</t>
  </si>
  <si>
    <t>韓: 韓国化学工学)</t>
  </si>
  <si>
    <t>台: 台灣化學工程學會</t>
  </si>
  <si>
    <t>共: 共催学協会員</t>
  </si>
  <si>
    <t>他: 非会員・その他</t>
  </si>
  <si>
    <t>:なし</t>
  </si>
  <si>
    <t>APCE: 化学工学修習士</t>
  </si>
  <si>
    <t>PCEF: 化学工学技士(基礎)</t>
  </si>
  <si>
    <t>PCE: 化学工学技士</t>
  </si>
  <si>
    <t>SPCE: 上席化学工学技士</t>
  </si>
  <si>
    <t>連名確認</t>
    <rPh sb="0" eb="2">
      <t>レンメイ</t>
    </rPh>
    <rPh sb="2" eb="4">
      <t>カクニン</t>
    </rPh>
    <phoneticPr fontId="1"/>
  </si>
  <si>
    <t>備考：</t>
    <rPh sb="0" eb="2">
      <t>ビコウ</t>
    </rPh>
    <phoneticPr fontId="1"/>
  </si>
  <si>
    <t>電子メールアドレス：</t>
    <rPh sb="0" eb="2">
      <t>デンシ</t>
    </rPh>
    <phoneticPr fontId="1"/>
  </si>
  <si>
    <t>Fax番号：</t>
    <rPh sb="3" eb="5">
      <t>バンゴウ</t>
    </rPh>
    <phoneticPr fontId="1"/>
  </si>
  <si>
    <t>電話番号：</t>
    <rPh sb="0" eb="2">
      <t>デンワ</t>
    </rPh>
    <rPh sb="2" eb="4">
      <t>バンゴウ</t>
    </rPh>
    <phoneticPr fontId="1"/>
  </si>
  <si>
    <t>住所：</t>
    <rPh sb="0" eb="2">
      <t>ジュウショ</t>
    </rPh>
    <phoneticPr fontId="1"/>
  </si>
  <si>
    <t>郵便番号：</t>
    <rPh sb="0" eb="4">
      <t>ユウビンバンゴウ</t>
    </rPh>
    <phoneticPr fontId="1"/>
  </si>
  <si>
    <t>所属：</t>
    <rPh sb="0" eb="2">
      <t>ショゾク</t>
    </rPh>
    <phoneticPr fontId="1"/>
  </si>
  <si>
    <t>会員番号：</t>
    <rPh sb="0" eb="2">
      <t>カイイン</t>
    </rPh>
    <rPh sb="2" eb="4">
      <t>バンゴウ</t>
    </rPh>
    <phoneticPr fontId="1"/>
  </si>
  <si>
    <t>申込者氏名：</t>
    <rPh sb="0" eb="2">
      <t>モウシコミ</t>
    </rPh>
    <rPh sb="2" eb="3">
      <t>シャ</t>
    </rPh>
    <rPh sb="3" eb="5">
      <t>シメイ</t>
    </rPh>
    <phoneticPr fontId="1"/>
  </si>
  <si>
    <t>連名確認：</t>
    <rPh sb="0" eb="2">
      <t>レンメイ</t>
    </rPh>
    <rPh sb="2" eb="4">
      <t>カクニン</t>
    </rPh>
    <phoneticPr fontId="1"/>
  </si>
  <si>
    <t>研究グループ代表者メールアドレス：</t>
    <rPh sb="0" eb="2">
      <t>ケンキュウ</t>
    </rPh>
    <rPh sb="6" eb="9">
      <t>ダイヒョウシャ</t>
    </rPh>
    <phoneticPr fontId="1"/>
  </si>
  <si>
    <t>研究グループ代表者氏名：</t>
    <rPh sb="0" eb="2">
      <t>ケンキュウ</t>
    </rPh>
    <rPh sb="6" eb="9">
      <t>ダイヒョウシャ</t>
    </rPh>
    <rPh sb="9" eb="11">
      <t>シメイ</t>
    </rPh>
    <phoneticPr fontId="1"/>
  </si>
  <si>
    <t>Yes: 発表申込することについて発表者全員の了解を得ている</t>
    <rPh sb="5" eb="7">
      <t>ハッピョウ</t>
    </rPh>
    <rPh sb="7" eb="9">
      <t>モウシコミ</t>
    </rPh>
    <rPh sb="17" eb="20">
      <t>ハッピョウシャ</t>
    </rPh>
    <rPh sb="20" eb="22">
      <t>ゼンイン</t>
    </rPh>
    <rPh sb="23" eb="25">
      <t>リョウカイ</t>
    </rPh>
    <rPh sb="26" eb="27">
      <t>エ</t>
    </rPh>
    <phoneticPr fontId="1"/>
  </si>
  <si>
    <t>O: 口頭</t>
    <rPh sb="3" eb="5">
      <t>コウトウ</t>
    </rPh>
    <phoneticPr fontId="1"/>
  </si>
  <si>
    <t>P: ポスター</t>
    <phoneticPr fontId="1"/>
  </si>
  <si>
    <t>第52回秋季大会 講演申込フォーム</t>
    <rPh sb="0" eb="1">
      <t>ダイ</t>
    </rPh>
    <rPh sb="3" eb="4">
      <t>カイ</t>
    </rPh>
    <rPh sb="4" eb="6">
      <t>シュウキ</t>
    </rPh>
    <rPh sb="6" eb="8">
      <t>タイカイ</t>
    </rPh>
    <rPh sb="9" eb="11">
      <t>コウエン</t>
    </rPh>
    <rPh sb="11" eb="13">
      <t>モウシコミ</t>
    </rPh>
    <phoneticPr fontId="1"/>
  </si>
  <si>
    <t>エラー内容</t>
    <rPh sb="3" eb="5">
      <t>ナイヨウ</t>
    </rPh>
    <phoneticPr fontId="1"/>
  </si>
  <si>
    <t>申込者に関する事項</t>
    <rPh sb="0" eb="2">
      <t>モウシコミ</t>
    </rPh>
    <rPh sb="2" eb="3">
      <t>シャ</t>
    </rPh>
    <rPh sb="4" eb="5">
      <t>カン</t>
    </rPh>
    <rPh sb="7" eb="9">
      <t>ジコウ</t>
    </rPh>
    <phoneticPr fontId="1"/>
  </si>
  <si>
    <t>研究グループに関する事項</t>
    <rPh sb="0" eb="2">
      <t>ケンキュウ</t>
    </rPh>
    <rPh sb="7" eb="8">
      <t>カン</t>
    </rPh>
    <rPh sb="10" eb="12">
      <t>ジコウ</t>
    </rPh>
    <phoneticPr fontId="1"/>
  </si>
  <si>
    <t>講演内容に関する事項</t>
    <rPh sb="0" eb="2">
      <t>コウエン</t>
    </rPh>
    <rPh sb="2" eb="4">
      <t>ナイヨウ</t>
    </rPh>
    <rPh sb="5" eb="6">
      <t>カン</t>
    </rPh>
    <rPh sb="8" eb="10">
      <t>ジコウ</t>
    </rPh>
    <phoneticPr fontId="1"/>
  </si>
  <si>
    <t>発表者に関する事項</t>
    <rPh sb="0" eb="3">
      <t>ハッピョウシャ</t>
    </rPh>
    <rPh sb="4" eb="5">
      <t>カン</t>
    </rPh>
    <rPh sb="7" eb="9">
      <t>ジコウ</t>
    </rPh>
    <phoneticPr fontId="1"/>
  </si>
  <si>
    <t>申込に関する事項</t>
    <rPh sb="0" eb="2">
      <t>モウシコミ</t>
    </rPh>
    <rPh sb="3" eb="4">
      <t>カン</t>
    </rPh>
    <rPh sb="6" eb="8">
      <t>ジコウ</t>
    </rPh>
    <phoneticPr fontId="1"/>
  </si>
  <si>
    <t>発表者3:</t>
    <rPh sb="0" eb="3">
      <t>ハッピョウシャ</t>
    </rPh>
    <phoneticPr fontId="1"/>
  </si>
  <si>
    <t>発表者3英語:</t>
    <rPh sb="0" eb="3">
      <t>ハッピョウシャ</t>
    </rPh>
    <rPh sb="4" eb="6">
      <t>エイゴ</t>
    </rPh>
    <phoneticPr fontId="1"/>
  </si>
  <si>
    <t>発表者4:</t>
    <rPh sb="0" eb="3">
      <t>ハッピョウシャ</t>
    </rPh>
    <phoneticPr fontId="1"/>
  </si>
  <si>
    <t>発表者4英語:</t>
    <rPh sb="0" eb="3">
      <t>ハッピョウシャ</t>
    </rPh>
    <rPh sb="4" eb="6">
      <t>エイゴ</t>
    </rPh>
    <phoneticPr fontId="1"/>
  </si>
  <si>
    <t>発表者5:</t>
    <rPh sb="0" eb="3">
      <t>ハッピョウシャ</t>
    </rPh>
    <phoneticPr fontId="1"/>
  </si>
  <si>
    <t>発表者5英語:</t>
    <rPh sb="0" eb="3">
      <t>ハッピョウシャ</t>
    </rPh>
    <rPh sb="4" eb="6">
      <t>エイゴ</t>
    </rPh>
    <phoneticPr fontId="1"/>
  </si>
  <si>
    <t>発表者6:</t>
    <rPh sb="0" eb="3">
      <t>ハッピョウシャ</t>
    </rPh>
    <phoneticPr fontId="1"/>
  </si>
  <si>
    <t>発表者6英語:</t>
    <rPh sb="0" eb="3">
      <t>ハッピョウシャ</t>
    </rPh>
    <rPh sb="4" eb="6">
      <t>エイゴ</t>
    </rPh>
    <phoneticPr fontId="1"/>
  </si>
  <si>
    <t>発表者7:</t>
    <rPh sb="0" eb="3">
      <t>ハッピョウシャ</t>
    </rPh>
    <phoneticPr fontId="1"/>
  </si>
  <si>
    <t>発表者7英語:</t>
    <rPh sb="0" eb="3">
      <t>ハッピョウシャ</t>
    </rPh>
    <rPh sb="4" eb="6">
      <t>エイゴ</t>
    </rPh>
    <phoneticPr fontId="1"/>
  </si>
  <si>
    <t>発表者13:</t>
    <rPh sb="0" eb="3">
      <t>ハッピョウシャ</t>
    </rPh>
    <phoneticPr fontId="1"/>
  </si>
  <si>
    <t>発表者13英語:</t>
    <rPh sb="0" eb="3">
      <t>ハッピョウシャ</t>
    </rPh>
    <rPh sb="5" eb="7">
      <t>エイゴ</t>
    </rPh>
    <phoneticPr fontId="1"/>
  </si>
  <si>
    <t>発表者8:</t>
    <rPh sb="0" eb="3">
      <t>ハッピョウシャ</t>
    </rPh>
    <phoneticPr fontId="1"/>
  </si>
  <si>
    <t>発表者8英語:</t>
    <rPh sb="0" eb="3">
      <t>ハッピョウシャ</t>
    </rPh>
    <rPh sb="4" eb="6">
      <t>エイゴ</t>
    </rPh>
    <phoneticPr fontId="1"/>
  </si>
  <si>
    <t>発表者9:</t>
    <rPh sb="0" eb="3">
      <t>ハッピョウシャ</t>
    </rPh>
    <phoneticPr fontId="1"/>
  </si>
  <si>
    <t>発表者9英語:</t>
    <rPh sb="0" eb="3">
      <t>ハッピョウシャ</t>
    </rPh>
    <rPh sb="4" eb="6">
      <t>エイゴ</t>
    </rPh>
    <phoneticPr fontId="1"/>
  </si>
  <si>
    <t>発表者10:</t>
    <rPh sb="0" eb="3">
      <t>ハッピョウシャ</t>
    </rPh>
    <phoneticPr fontId="1"/>
  </si>
  <si>
    <t>発表者10英語:</t>
    <rPh sb="0" eb="3">
      <t>ハッピョウシャ</t>
    </rPh>
    <rPh sb="5" eb="7">
      <t>エイゴ</t>
    </rPh>
    <phoneticPr fontId="1"/>
  </si>
  <si>
    <t>発表者11:</t>
    <rPh sb="0" eb="3">
      <t>ハッピョウシャ</t>
    </rPh>
    <phoneticPr fontId="1"/>
  </si>
  <si>
    <t>発表者11英語:</t>
    <rPh sb="0" eb="3">
      <t>ハッピョウシャ</t>
    </rPh>
    <rPh sb="5" eb="7">
      <t>エイゴ</t>
    </rPh>
    <phoneticPr fontId="1"/>
  </si>
  <si>
    <t>発表者12:</t>
    <rPh sb="0" eb="3">
      <t>ハッピョウシャ</t>
    </rPh>
    <phoneticPr fontId="1"/>
  </si>
  <si>
    <t>発表者12英語:</t>
    <rPh sb="0" eb="3">
      <t>ハッピョウシャ</t>
    </rPh>
    <rPh sb="5" eb="7">
      <t>エイゴ</t>
    </rPh>
    <phoneticPr fontId="1"/>
  </si>
  <si>
    <r>
      <rPr>
        <b/>
        <sz val="11"/>
        <color theme="1"/>
        <rFont val="ＭＳ Ｐゴシック"/>
        <family val="3"/>
        <charset val="128"/>
        <scheme val="minor"/>
      </rPr>
      <t>Webの講演申込フォームにて申込ができない場合、本フォームに記入して実行委員会にお送りください。</t>
    </r>
    <r>
      <rPr>
        <sz val="11"/>
        <color theme="1"/>
        <rFont val="ＭＳ Ｐゴシック"/>
        <family val="3"/>
        <charset val="128"/>
        <scheme val="minor"/>
      </rPr>
      <t xml:space="preserve">
（「申込訂正ができない場合」で変更点が多い場合は本様式(変更する欄のみの記入で可)で承ります。）
ピンクの欄は選択項目、薄黄色の欄は記入項目です。
この下の欄と、K列にエラー内容が表示されます(すべてのチェックができているわけではありません。ご了承ください。)</t>
    </r>
    <rPh sb="4" eb="6">
      <t>コウエン</t>
    </rPh>
    <rPh sb="6" eb="8">
      <t>モウシコミ</t>
    </rPh>
    <rPh sb="14" eb="16">
      <t>モウシコミ</t>
    </rPh>
    <rPh sb="21" eb="23">
      <t>バアイ</t>
    </rPh>
    <rPh sb="24" eb="25">
      <t>ホン</t>
    </rPh>
    <rPh sb="30" eb="32">
      <t>キニュウ</t>
    </rPh>
    <rPh sb="34" eb="36">
      <t>ジッコウ</t>
    </rPh>
    <rPh sb="36" eb="39">
      <t>イインカイ</t>
    </rPh>
    <rPh sb="41" eb="42">
      <t>オク</t>
    </rPh>
    <rPh sb="51" eb="53">
      <t>モウシコミ</t>
    </rPh>
    <rPh sb="53" eb="55">
      <t>テイセイ</t>
    </rPh>
    <rPh sb="60" eb="62">
      <t>バアイ</t>
    </rPh>
    <rPh sb="64" eb="67">
      <t>ヘンコウテン</t>
    </rPh>
    <rPh sb="68" eb="69">
      <t>オオ</t>
    </rPh>
    <rPh sb="70" eb="72">
      <t>バアイ</t>
    </rPh>
    <rPh sb="73" eb="74">
      <t>ホン</t>
    </rPh>
    <rPh sb="74" eb="76">
      <t>ヨウシキ</t>
    </rPh>
    <rPh sb="77" eb="79">
      <t>ヘンコウ</t>
    </rPh>
    <rPh sb="81" eb="82">
      <t>ラン</t>
    </rPh>
    <rPh sb="85" eb="87">
      <t>キニュウ</t>
    </rPh>
    <rPh sb="91" eb="92">
      <t>ウケタマワ</t>
    </rPh>
    <rPh sb="102" eb="103">
      <t>ラン</t>
    </rPh>
    <rPh sb="104" eb="106">
      <t>センタク</t>
    </rPh>
    <rPh sb="106" eb="108">
      <t>コウモク</t>
    </rPh>
    <rPh sb="109" eb="110">
      <t>ウス</t>
    </rPh>
    <rPh sb="110" eb="112">
      <t>キイロ</t>
    </rPh>
    <rPh sb="113" eb="114">
      <t>ラン</t>
    </rPh>
    <rPh sb="115" eb="117">
      <t>キニュウ</t>
    </rPh>
    <rPh sb="117" eb="119">
      <t>コウモク</t>
    </rPh>
    <rPh sb="125" eb="126">
      <t>シタ</t>
    </rPh>
    <rPh sb="127" eb="128">
      <t>ラン</t>
    </rPh>
    <rPh sb="131" eb="132">
      <t>レツ</t>
    </rPh>
    <rPh sb="136" eb="138">
      <t>ナイヨウ</t>
    </rPh>
    <rPh sb="139" eb="141">
      <t>ヒョウジ</t>
    </rPh>
    <rPh sb="171" eb="173">
      <t>リョウショウ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</si>
</sst>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1"/>
      <color rgb="FFFF0000"/>
      <name val="ＭＳ Ｐゴシック"/>
      <family val="2"/>
      <scheme val="minor"/>
    </font>
    <font>
      <sz val="11"/>
      <color theme="1"/>
      <name val="ＭＳ Ｐゴシック"/>
      <family val="3"/>
      <charset val="128"/>
      <scheme val="minor"/>
    </font>
    <font>
      <u/>
      <sz val="11"/>
      <color theme="10"/>
      <name val="ＭＳ Ｐゴシック"/>
      <family val="2"/>
      <scheme val="minor"/>
    </font>
    <font>
      <b/>
      <sz val="11"/>
      <color rgb="FFFF0000"/>
      <name val="ＭＳ Ｐゴシック"/>
      <family val="3"/>
      <charset val="128"/>
      <scheme val="minor"/>
    </font>
    <font>
      <b/>
      <sz val="10"/>
      <color theme="1"/>
      <name val="ＭＳ Ｐゴシック"/>
      <family val="3"/>
      <charset val="128"/>
      <scheme val="minor"/>
    </font>
  </fonts>
  <fills count="8">
    <fill>
      <patternFill patternType="none"/>
    </fill>
    <fill>
      <patternFill patternType="gray125"/>
    </fill>
    <fill>
      <patternFill patternType="solid">
        <fgColor rgb="FFFFCCCC"/>
        <bgColor indexed="64"/>
      </patternFill>
    </fill>
    <fill>
      <patternFill patternType="solid">
        <fgColor rgb="FFFFFF99"/>
        <bgColor indexed="64"/>
      </patternFill>
    </fill>
    <fill>
      <patternFill patternType="solid">
        <fgColor theme="1" tint="0.34998626667073579"/>
        <bgColor indexed="64"/>
      </patternFill>
    </fill>
    <fill>
      <patternFill patternType="solid">
        <fgColor rgb="FFFFFF00"/>
        <bgColor indexed="64"/>
      </patternFill>
    </fill>
    <fill>
      <patternFill patternType="solid">
        <fgColor rgb="FF92D050"/>
        <bgColor indexed="64"/>
      </patternFill>
    </fill>
    <fill>
      <patternFill patternType="solid">
        <fgColor rgb="FFFF669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xf numFmtId="0" fontId="6" fillId="0" borderId="0" applyNumberFormat="0" applyFill="0" applyBorder="0" applyAlignment="0" applyProtection="0"/>
  </cellStyleXfs>
  <cellXfs count="71">
    <xf numFmtId="0" fontId="0" fillId="0" borderId="0" xfId="0"/>
    <xf numFmtId="0" fontId="0" fillId="0" borderId="0" xfId="0" applyAlignment="1">
      <alignment vertical="center"/>
    </xf>
    <xf numFmtId="0" fontId="0" fillId="4" borderId="1" xfId="0" applyFill="1" applyBorder="1" applyAlignment="1">
      <alignment vertical="center"/>
    </xf>
    <xf numFmtId="0" fontId="4" fillId="0" borderId="0" xfId="0" applyFont="1" applyAlignment="1">
      <alignment vertical="center"/>
    </xf>
    <xf numFmtId="0" fontId="2" fillId="5" borderId="1" xfId="0" applyFont="1" applyFill="1" applyBorder="1" applyAlignment="1">
      <alignment horizontal="center" vertical="center"/>
    </xf>
    <xf numFmtId="0" fontId="0" fillId="5" borderId="5" xfId="0" applyFill="1" applyBorder="1" applyAlignment="1">
      <alignment vertical="center"/>
    </xf>
    <xf numFmtId="0" fontId="0" fillId="4" borderId="6" xfId="0" applyFill="1" applyBorder="1" applyAlignment="1">
      <alignment vertical="center"/>
    </xf>
    <xf numFmtId="0" fontId="0" fillId="6" borderId="5" xfId="0" applyFill="1" applyBorder="1" applyAlignment="1">
      <alignment vertical="center"/>
    </xf>
    <xf numFmtId="0" fontId="3" fillId="0" borderId="0" xfId="0" applyFont="1" applyBorder="1" applyAlignment="1">
      <alignment horizontal="center" vertical="center"/>
    </xf>
    <xf numFmtId="0" fontId="2" fillId="6" borderId="10" xfId="0" applyFont="1" applyFill="1" applyBorder="1" applyAlignment="1">
      <alignment horizontal="center" vertical="center"/>
    </xf>
    <xf numFmtId="0" fontId="3" fillId="6" borderId="11" xfId="0" applyFont="1" applyFill="1" applyBorder="1" applyAlignment="1">
      <alignment horizontal="center" vertical="center"/>
    </xf>
    <xf numFmtId="0" fontId="3" fillId="6" borderId="12" xfId="0" applyFont="1" applyFill="1" applyBorder="1" applyAlignment="1">
      <alignment horizontal="center" vertical="center"/>
    </xf>
    <xf numFmtId="0" fontId="2" fillId="6" borderId="13" xfId="0" applyFont="1" applyFill="1" applyBorder="1" applyAlignment="1">
      <alignment vertical="center" wrapText="1"/>
    </xf>
    <xf numFmtId="0" fontId="2" fillId="6" borderId="16" xfId="0" applyFont="1" applyFill="1" applyBorder="1" applyAlignment="1">
      <alignment vertical="center" wrapText="1"/>
    </xf>
    <xf numFmtId="0" fontId="2" fillId="5" borderId="18" xfId="0" applyFont="1" applyFill="1" applyBorder="1" applyAlignment="1">
      <alignment vertical="center"/>
    </xf>
    <xf numFmtId="0" fontId="0" fillId="5" borderId="19" xfId="0" applyFill="1" applyBorder="1" applyAlignment="1">
      <alignment vertical="center"/>
    </xf>
    <xf numFmtId="0" fontId="0" fillId="5" borderId="13" xfId="0" applyFill="1" applyBorder="1" applyAlignment="1">
      <alignment vertical="center"/>
    </xf>
    <xf numFmtId="0" fontId="2" fillId="5" borderId="15" xfId="0" applyFont="1" applyFill="1" applyBorder="1" applyAlignment="1">
      <alignment horizontal="center" vertical="center"/>
    </xf>
    <xf numFmtId="0" fontId="2" fillId="5" borderId="13" xfId="0" applyFont="1" applyFill="1" applyBorder="1" applyAlignment="1">
      <alignment vertical="center"/>
    </xf>
    <xf numFmtId="0" fontId="2" fillId="5" borderId="16" xfId="0" applyFont="1" applyFill="1" applyBorder="1" applyAlignment="1">
      <alignment vertical="center"/>
    </xf>
    <xf numFmtId="0" fontId="2" fillId="6" borderId="18" xfId="0" applyFont="1" applyFill="1" applyBorder="1" applyAlignment="1">
      <alignment vertical="center"/>
    </xf>
    <xf numFmtId="0" fontId="0" fillId="6" borderId="19" xfId="0" applyFill="1" applyBorder="1" applyAlignment="1">
      <alignment vertical="center"/>
    </xf>
    <xf numFmtId="0" fontId="2" fillId="6" borderId="13" xfId="0" applyFont="1" applyFill="1" applyBorder="1" applyAlignment="1">
      <alignment vertical="center"/>
    </xf>
    <xf numFmtId="0" fontId="2" fillId="6" borderId="16" xfId="0" applyFont="1" applyFill="1" applyBorder="1" applyAlignment="1">
      <alignment vertical="center"/>
    </xf>
    <xf numFmtId="0" fontId="2" fillId="5" borderId="13" xfId="0" applyFont="1" applyFill="1" applyBorder="1" applyAlignment="1">
      <alignment vertical="center" wrapText="1"/>
    </xf>
    <xf numFmtId="0" fontId="2" fillId="5" borderId="16" xfId="0" applyFont="1" applyFill="1" applyBorder="1" applyAlignment="1">
      <alignment vertical="center" wrapText="1"/>
    </xf>
    <xf numFmtId="0" fontId="2" fillId="6" borderId="21" xfId="0" applyFont="1" applyFill="1" applyBorder="1" applyAlignment="1">
      <alignment vertical="center" wrapText="1"/>
    </xf>
    <xf numFmtId="0" fontId="3" fillId="0" borderId="0" xfId="0" applyFont="1" applyBorder="1" applyAlignment="1">
      <alignment vertical="center"/>
    </xf>
    <xf numFmtId="0" fontId="3" fillId="7" borderId="24" xfId="0" applyFont="1" applyFill="1" applyBorder="1" applyAlignment="1">
      <alignment horizontal="center" vertical="center"/>
    </xf>
    <xf numFmtId="0" fontId="0" fillId="0" borderId="0" xfId="0" applyAlignment="1">
      <alignment wrapText="1"/>
    </xf>
    <xf numFmtId="49" fontId="0" fillId="3" borderId="1" xfId="0" applyNumberFormat="1"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2" borderId="1" xfId="0" applyFill="1" applyBorder="1" applyAlignment="1" applyProtection="1">
      <alignment vertical="center"/>
      <protection locked="0"/>
    </xf>
    <xf numFmtId="0" fontId="0" fillId="2" borderId="15" xfId="0" applyFill="1" applyBorder="1" applyAlignment="1" applyProtection="1">
      <alignment vertical="center"/>
      <protection locked="0"/>
    </xf>
    <xf numFmtId="49" fontId="0" fillId="3" borderId="6" xfId="0" applyNumberForma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vertical="center" shrinkToFit="1"/>
      <protection locked="0"/>
    </xf>
    <xf numFmtId="0" fontId="6" fillId="3" borderId="1" xfId="1" applyFill="1" applyBorder="1" applyAlignment="1" applyProtection="1">
      <alignment horizontal="center" vertical="center"/>
      <protection locked="0"/>
    </xf>
    <xf numFmtId="0" fontId="0" fillId="0" borderId="0" xfId="0" applyAlignment="1">
      <alignment vertical="center" wrapText="1"/>
    </xf>
    <xf numFmtId="0" fontId="7" fillId="0" borderId="0" xfId="0" applyFont="1" applyAlignment="1">
      <alignment vertical="top" wrapText="1"/>
    </xf>
    <xf numFmtId="0" fontId="4" fillId="0" borderId="0" xfId="0" applyFont="1" applyAlignment="1">
      <alignment vertical="top" wrapText="1"/>
    </xf>
    <xf numFmtId="0" fontId="3" fillId="5" borderId="0" xfId="0" applyFont="1"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14" xfId="0" applyFill="1" applyBorder="1" applyAlignment="1">
      <alignment horizontal="center" vertical="center"/>
    </xf>
    <xf numFmtId="0" fontId="0" fillId="2" borderId="7" xfId="0" applyFill="1" applyBorder="1" applyAlignment="1" applyProtection="1">
      <alignment horizontal="left" vertical="center" shrinkToFit="1"/>
      <protection locked="0"/>
    </xf>
    <xf numFmtId="0" fontId="0" fillId="2" borderId="9" xfId="0" applyFill="1" applyBorder="1" applyAlignment="1" applyProtection="1">
      <alignment horizontal="left" vertical="center" shrinkToFit="1"/>
      <protection locked="0"/>
    </xf>
    <xf numFmtId="0" fontId="0" fillId="4" borderId="9" xfId="0" applyFill="1" applyBorder="1" applyAlignment="1">
      <alignment horizontal="center" vertical="center"/>
    </xf>
    <xf numFmtId="0" fontId="0" fillId="4" borderId="20"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4" borderId="4" xfId="0" applyFill="1" applyBorder="1" applyAlignment="1">
      <alignment horizontal="center" vertical="center"/>
    </xf>
    <xf numFmtId="0" fontId="6" fillId="3" borderId="1" xfId="1"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49" fontId="0" fillId="3" borderId="1" xfId="0" applyNumberFormat="1" applyFill="1" applyBorder="1" applyAlignment="1" applyProtection="1">
      <alignment horizontal="left" vertical="center" wrapText="1"/>
      <protection locked="0"/>
    </xf>
    <xf numFmtId="49" fontId="0" fillId="3" borderId="15" xfId="0" applyNumberFormat="1" applyFill="1" applyBorder="1" applyAlignment="1" applyProtection="1">
      <alignment horizontal="left" vertical="center" wrapText="1"/>
      <protection locked="0"/>
    </xf>
    <xf numFmtId="49" fontId="0" fillId="3" borderId="22" xfId="0" applyNumberFormat="1" applyFill="1" applyBorder="1" applyAlignment="1" applyProtection="1">
      <alignment horizontal="left" vertical="center" wrapText="1"/>
      <protection locked="0"/>
    </xf>
    <xf numFmtId="49" fontId="0" fillId="3" borderId="23" xfId="0" applyNumberFormat="1" applyFill="1" applyBorder="1" applyAlignment="1" applyProtection="1">
      <alignment horizontal="left" vertical="center" wrapText="1"/>
      <protection locked="0"/>
    </xf>
    <xf numFmtId="49" fontId="0" fillId="3" borderId="0" xfId="0" applyNumberFormat="1" applyFill="1" applyBorder="1" applyAlignment="1" applyProtection="1">
      <alignment horizontal="center" vertical="center"/>
      <protection locked="0"/>
    </xf>
    <xf numFmtId="0" fontId="0" fillId="3" borderId="1" xfId="0" applyFill="1" applyBorder="1" applyAlignment="1" applyProtection="1">
      <alignment vertical="center"/>
      <protection locked="0"/>
    </xf>
    <xf numFmtId="0" fontId="0" fillId="3" borderId="15" xfId="0" applyFill="1" applyBorder="1" applyAlignment="1" applyProtection="1">
      <alignment vertical="center"/>
      <protection locked="0"/>
    </xf>
    <xf numFmtId="49" fontId="0" fillId="3" borderId="1" xfId="0" applyNumberFormat="1" applyFill="1" applyBorder="1" applyAlignment="1" applyProtection="1">
      <alignment vertical="center"/>
      <protection locked="0"/>
    </xf>
    <xf numFmtId="49" fontId="0" fillId="3" borderId="15" xfId="0" applyNumberFormat="1" applyFill="1" applyBorder="1" applyAlignment="1" applyProtection="1">
      <alignment vertical="center"/>
      <protection locked="0"/>
    </xf>
    <xf numFmtId="0" fontId="8" fillId="0" borderId="25" xfId="0" applyFont="1" applyFill="1" applyBorder="1" applyAlignment="1">
      <alignment vertical="top" wrapText="1"/>
    </xf>
    <xf numFmtId="0" fontId="8" fillId="0" borderId="26" xfId="0" applyFont="1" applyFill="1" applyBorder="1" applyAlignment="1">
      <alignment vertical="top" wrapText="1"/>
    </xf>
    <xf numFmtId="0" fontId="5" fillId="0" borderId="27" xfId="0" applyFont="1" applyBorder="1" applyAlignment="1">
      <alignment horizontal="center" vertical="center" wrapText="1"/>
    </xf>
    <xf numFmtId="0" fontId="5" fillId="0" borderId="27" xfId="0" applyFont="1" applyBorder="1" applyAlignment="1">
      <alignment horizontal="center" vertical="center"/>
    </xf>
    <xf numFmtId="0" fontId="0" fillId="2" borderId="1" xfId="0" applyFill="1" applyBorder="1" applyAlignment="1" applyProtection="1">
      <alignment vertical="center"/>
      <protection locked="0"/>
    </xf>
    <xf numFmtId="49" fontId="0" fillId="3" borderId="6" xfId="0" applyNumberFormat="1" applyFill="1" applyBorder="1" applyAlignment="1" applyProtection="1">
      <alignment horizontal="left" vertical="center" wrapText="1"/>
      <protection locked="0"/>
    </xf>
    <xf numFmtId="49" fontId="0" fillId="3" borderId="17" xfId="0" applyNumberFormat="1" applyFill="1" applyBorder="1" applyAlignment="1" applyProtection="1">
      <alignment horizontal="left" vertical="center" wrapText="1"/>
      <protection locked="0"/>
    </xf>
  </cellXfs>
  <cellStyles count="2">
    <cellStyle name="ハイパーリンク" xfId="1" builtinId="8"/>
    <cellStyle name="標準" xfId="0" builtinId="0"/>
  </cellStyles>
  <dxfs count="0"/>
  <tableStyles count="0" defaultTableStyle="TableStyleMedium2" defaultPivotStyle="PivotStyleMedium9"/>
  <colors>
    <mruColors>
      <color rgb="FFFF6699"/>
      <color rgb="FFFFFF99"/>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tabSelected="1" workbookViewId="0">
      <selection activeCell="B6" sqref="B6:G6"/>
    </sheetView>
  </sheetViews>
  <sheetFormatPr defaultRowHeight="13.5" x14ac:dyDescent="0.15"/>
  <cols>
    <col min="1" max="1" width="16.75" customWidth="1"/>
    <col min="2" max="2" width="13.125" customWidth="1"/>
    <col min="3" max="3" width="11.625" customWidth="1"/>
    <col min="7" max="7" width="11" customWidth="1"/>
    <col min="8" max="8" width="15.25" customWidth="1"/>
    <col min="10" max="10" width="10.5" customWidth="1"/>
    <col min="11" max="11" width="27.75" style="1" customWidth="1"/>
    <col min="12" max="14" width="11.5" hidden="1" customWidth="1"/>
    <col min="15" max="17" width="0" hidden="1" customWidth="1"/>
  </cols>
  <sheetData>
    <row r="1" spans="1:16" ht="21" customHeight="1" x14ac:dyDescent="0.15">
      <c r="A1" s="42" t="s">
        <v>125</v>
      </c>
      <c r="B1" s="42"/>
      <c r="C1" s="42"/>
      <c r="D1" s="42"/>
      <c r="E1" s="42"/>
      <c r="F1" s="42"/>
      <c r="G1" s="42"/>
      <c r="H1" s="42"/>
      <c r="I1" s="42"/>
      <c r="J1" s="42"/>
    </row>
    <row r="2" spans="1:16" ht="54" customHeight="1" thickBot="1" x14ac:dyDescent="0.2">
      <c r="A2" s="66" t="s">
        <v>154</v>
      </c>
      <c r="B2" s="67"/>
      <c r="C2" s="67"/>
      <c r="D2" s="67"/>
      <c r="E2" s="67"/>
      <c r="F2" s="67"/>
      <c r="G2" s="67"/>
      <c r="H2" s="67"/>
      <c r="I2" s="67"/>
      <c r="J2" s="67"/>
    </row>
    <row r="3" spans="1:16" ht="216.75" customHeight="1" thickBot="1" x14ac:dyDescent="0.2">
      <c r="A3" s="28" t="s">
        <v>126</v>
      </c>
      <c r="B3" s="64" t="str">
        <f>L3&amp;M3&amp;N3</f>
        <v xml:space="preserve">応募種別：未選択です
オンライン発表可：未選択です
プレスリリース希望：未選択です
分類番号：未選択です
発表形式：未選択です
講演題目：未入力です
講演題目英語：未入力です
講演概要：未入力です
キーワード：最低1つ入力してください
パスワード：未入力です
連名確認：了解を得ている旨の選択が必須です
申込者氏名：未入力です
会員番号：未入力です
所属：未入力です
郵便番号：未入力です
電話番号：未入力です
電子メールアドレス：正しく入力して下さい
</v>
      </c>
      <c r="C3" s="64"/>
      <c r="D3" s="64"/>
      <c r="E3" s="64"/>
      <c r="F3" s="64"/>
      <c r="G3" s="64"/>
      <c r="H3" s="64"/>
      <c r="I3" s="64"/>
      <c r="J3" s="65"/>
      <c r="K3" s="3"/>
      <c r="L3" s="29" t="str">
        <f>K6&amp;K7&amp;K8&amp;K9&amp;K10&amp;K11&amp;K12&amp;K13</f>
        <v xml:space="preserve">応募種別：未選択です
オンライン発表可：未選択です
プレスリリース希望：未選択です
分類番号：未選択です
発表形式：未選択です
講演題目：未入力です
講演題目英語：未入力です
</v>
      </c>
      <c r="M3" s="39" t="str">
        <f>K16&amp;K17&amp;K18&amp;K19&amp;K20&amp;K21&amp;K22&amp;K23&amp;K24&amp;K25&amp;K26&amp;K27&amp;K28&amp;K29&amp;K30&amp;K31&amp;K32&amp;K33&amp;K34&amp;K35&amp;K36&amp;K37&amp;K38&amp;K39&amp;K40&amp;K41</f>
        <v/>
      </c>
      <c r="N3" s="29" t="str">
        <f>K43&amp;K44&amp;K45&amp;K47&amp;K48&amp;K49&amp;K51&amp;K52&amp;K53&amp;K54&amp;K56&amp;K58</f>
        <v xml:space="preserve">講演概要：未入力です
キーワード：最低1つ入力してください
パスワード：未入力です
連名確認：了解を得ている旨の選択が必須です
申込者氏名：未入力です
会員番号：未入力です
所属：未入力です
郵便番号：未入力です
電話番号：未入力です
電子メールアドレス：正しく入力して下さい
</v>
      </c>
    </row>
    <row r="4" spans="1:16" ht="21" customHeight="1" thickBot="1" x14ac:dyDescent="0.2">
      <c r="A4" s="8"/>
      <c r="B4" s="27"/>
      <c r="C4" s="27"/>
      <c r="D4" s="27"/>
      <c r="E4" s="27"/>
      <c r="F4" s="27"/>
      <c r="G4" s="27"/>
      <c r="H4" s="27"/>
      <c r="I4" s="27"/>
      <c r="J4" s="27"/>
      <c r="K4" s="3"/>
    </row>
    <row r="5" spans="1:16" ht="24" customHeight="1" x14ac:dyDescent="0.15">
      <c r="A5" s="9" t="s">
        <v>131</v>
      </c>
      <c r="B5" s="10"/>
      <c r="C5" s="10"/>
      <c r="D5" s="10"/>
      <c r="E5" s="10"/>
      <c r="F5" s="10"/>
      <c r="G5" s="10"/>
      <c r="H5" s="10"/>
      <c r="I5" s="10"/>
      <c r="J5" s="11"/>
      <c r="K5" s="40" t="s">
        <v>126</v>
      </c>
    </row>
    <row r="6" spans="1:16" ht="27" x14ac:dyDescent="0.15">
      <c r="A6" s="12" t="s">
        <v>70</v>
      </c>
      <c r="B6" s="68"/>
      <c r="C6" s="68"/>
      <c r="D6" s="68"/>
      <c r="E6" s="68"/>
      <c r="F6" s="68"/>
      <c r="G6" s="68"/>
      <c r="H6" s="43"/>
      <c r="I6" s="44"/>
      <c r="J6" s="45"/>
      <c r="K6" s="41" t="str">
        <f>IF(B6="",A6&amp;"未選択です"&amp;CHAR(10),"")</f>
        <v xml:space="preserve">応募種別：未選択です
</v>
      </c>
    </row>
    <row r="7" spans="1:16" ht="27" x14ac:dyDescent="0.15">
      <c r="A7" s="12" t="s">
        <v>69</v>
      </c>
      <c r="B7" s="68"/>
      <c r="C7" s="68"/>
      <c r="D7" s="68"/>
      <c r="E7" s="68"/>
      <c r="F7" s="68"/>
      <c r="G7" s="68"/>
      <c r="H7" s="43"/>
      <c r="I7" s="44"/>
      <c r="J7" s="45"/>
      <c r="K7" s="41" t="str">
        <f>IF(B7="",A7&amp;"未選択です"&amp;CHAR(10),"")</f>
        <v xml:space="preserve">オンライン発表可：未選択です
</v>
      </c>
    </row>
    <row r="8" spans="1:16" ht="31.5" customHeight="1" x14ac:dyDescent="0.15">
      <c r="A8" s="12" t="s">
        <v>68</v>
      </c>
      <c r="B8" s="55"/>
      <c r="C8" s="55"/>
      <c r="D8" s="55"/>
      <c r="E8" s="55"/>
      <c r="F8" s="55"/>
      <c r="G8" s="55"/>
      <c r="H8" s="55"/>
      <c r="I8" s="55"/>
      <c r="J8" s="56"/>
      <c r="K8" s="41" t="str">
        <f>IF(AND(B8="",LEFT(B7,2)="NG"),A8&amp;"オンライン発表可がOK以外の場合記入必須です","")</f>
        <v/>
      </c>
    </row>
    <row r="9" spans="1:16" ht="27" x14ac:dyDescent="0.15">
      <c r="A9" s="12" t="s">
        <v>67</v>
      </c>
      <c r="B9" s="36"/>
      <c r="C9" s="43"/>
      <c r="D9" s="44"/>
      <c r="E9" s="44"/>
      <c r="F9" s="44"/>
      <c r="G9" s="44"/>
      <c r="H9" s="44"/>
      <c r="I9" s="44"/>
      <c r="J9" s="45"/>
      <c r="K9" s="41" t="str">
        <f>IF(B9="",A9&amp;"未選択です"&amp;CHAR(10),"")</f>
        <v xml:space="preserve">プレスリリース希望：未選択です
</v>
      </c>
    </row>
    <row r="10" spans="1:16" ht="27" x14ac:dyDescent="0.15">
      <c r="A10" s="12" t="s">
        <v>2</v>
      </c>
      <c r="B10" s="36"/>
      <c r="C10" s="36"/>
      <c r="D10" s="43"/>
      <c r="E10" s="44"/>
      <c r="F10" s="44"/>
      <c r="G10" s="44"/>
      <c r="H10" s="44"/>
      <c r="I10" s="44"/>
      <c r="J10" s="45"/>
      <c r="K10" s="41" t="str">
        <f>IF(B10="",A10&amp;"未選択です"&amp;CHAR(10),"")</f>
        <v xml:space="preserve">分類番号：未選択です
</v>
      </c>
    </row>
    <row r="11" spans="1:16" ht="27" x14ac:dyDescent="0.15">
      <c r="A11" s="12" t="s">
        <v>3</v>
      </c>
      <c r="B11" s="36"/>
      <c r="C11" s="43"/>
      <c r="D11" s="44"/>
      <c r="E11" s="44"/>
      <c r="F11" s="44"/>
      <c r="G11" s="44"/>
      <c r="H11" s="44"/>
      <c r="I11" s="44"/>
      <c r="J11" s="45"/>
      <c r="K11" s="41" t="str">
        <f>IF(B11="",A11&amp;"未選択です"&amp;CHAR(10),"")</f>
        <v xml:space="preserve">発表形式：未選択です
</v>
      </c>
    </row>
    <row r="12" spans="1:16" ht="24" customHeight="1" x14ac:dyDescent="0.15">
      <c r="A12" s="12" t="s">
        <v>0</v>
      </c>
      <c r="B12" s="55"/>
      <c r="C12" s="55"/>
      <c r="D12" s="55"/>
      <c r="E12" s="55"/>
      <c r="F12" s="55"/>
      <c r="G12" s="55"/>
      <c r="H12" s="55"/>
      <c r="I12" s="55"/>
      <c r="J12" s="56"/>
      <c r="K12" s="41" t="str">
        <f>IF(B12="",A12&amp;"未入力です"&amp;CHAR(10),"")</f>
        <v xml:space="preserve">講演題目：未入力です
</v>
      </c>
    </row>
    <row r="13" spans="1:16" ht="29.25" customHeight="1" thickBot="1" x14ac:dyDescent="0.2">
      <c r="A13" s="13" t="s">
        <v>1</v>
      </c>
      <c r="B13" s="69"/>
      <c r="C13" s="69"/>
      <c r="D13" s="69"/>
      <c r="E13" s="69"/>
      <c r="F13" s="69"/>
      <c r="G13" s="69"/>
      <c r="H13" s="69"/>
      <c r="I13" s="69"/>
      <c r="J13" s="70"/>
      <c r="K13" s="41" t="str">
        <f>IF(B13="",A13&amp;"未入力です"&amp;CHAR(10),"")</f>
        <v xml:space="preserve">講演題目英語：未入力です
</v>
      </c>
    </row>
    <row r="14" spans="1:16" ht="24" customHeight="1" thickTop="1" x14ac:dyDescent="0.15">
      <c r="A14" s="14" t="s">
        <v>130</v>
      </c>
      <c r="B14" s="5"/>
      <c r="C14" s="5"/>
      <c r="D14" s="5"/>
      <c r="E14" s="5"/>
      <c r="F14" s="5"/>
      <c r="G14" s="5"/>
      <c r="H14" s="5"/>
      <c r="I14" s="5"/>
      <c r="J14" s="15"/>
      <c r="K14" s="41" t="str">
        <f>IF(C16&amp;C18&amp;C20&amp;C22&amp;C24&amp;C26&amp;C28&amp;C30&amp;C32&amp;C34&amp;C36&amp;C38&amp;C40="","一名も発表者が入力されていません"&amp;CHAR(10),"")</f>
        <v xml:space="preserve">一名も発表者が入力されていません
</v>
      </c>
    </row>
    <row r="15" spans="1:16" ht="40.5" x14ac:dyDescent="0.15">
      <c r="A15" s="16"/>
      <c r="B15" s="4" t="s">
        <v>63</v>
      </c>
      <c r="C15" s="4" t="s">
        <v>61</v>
      </c>
      <c r="D15" s="4" t="s">
        <v>62</v>
      </c>
      <c r="E15" s="4" t="s">
        <v>71</v>
      </c>
      <c r="F15" s="4" t="s">
        <v>72</v>
      </c>
      <c r="G15" s="4" t="s">
        <v>73</v>
      </c>
      <c r="H15" s="4" t="s">
        <v>74</v>
      </c>
      <c r="I15" s="4" t="s">
        <v>75</v>
      </c>
      <c r="J15" s="17" t="s">
        <v>76</v>
      </c>
      <c r="K15" s="41" t="str">
        <f>IF(B16&amp;B18&amp;B20&amp;B22&amp;B24&amp;B26&amp;B28&amp;B30&amp;B32&amp;B34&amp;B36&amp;B38&amp;B40&lt;&gt;"○: 登壇者","登壇者: 一名を登壇者に選択してください"&amp;CHAR(10),"")</f>
        <v xml:space="preserve">登壇者: 一名を登壇者に選択してください
</v>
      </c>
      <c r="L15" s="3"/>
    </row>
    <row r="16" spans="1:16" x14ac:dyDescent="0.15">
      <c r="A16" s="18" t="s">
        <v>4</v>
      </c>
      <c r="B16" s="36"/>
      <c r="C16" s="30"/>
      <c r="D16" s="30"/>
      <c r="E16" s="30"/>
      <c r="F16" s="30"/>
      <c r="G16" s="30"/>
      <c r="H16" s="37"/>
      <c r="I16" s="30"/>
      <c r="J16" s="34"/>
      <c r="K16" s="41" t="str">
        <f>IF(L16&amp;M16&amp;N16&amp;O16&amp;P16&lt;&gt;"",A16&amp;L16&amp;M16&amp;N16&amp;O16&amp;P16&amp;CHAR(10),"")</f>
        <v/>
      </c>
      <c r="M16" t="str">
        <f>IF(AND(C16&lt;&gt;"",OR(E16="",G16="",H16="",J16=""))," カナ,所属略称,会員種別,取得資格のいずれかが空欄です","")</f>
        <v/>
      </c>
      <c r="N16" t="str">
        <f>IF(AND(D16&lt;&gt;"",F16="")," 名(カナ)が空欄です","")</f>
        <v/>
      </c>
      <c r="O16" t="str">
        <f>IF(AND(C16&lt;&gt;"",I16="",AND(H16&lt;&gt;"他: 非会員・その他",H16&lt;&gt;""))," 会員番号が空欄です","")</f>
        <v/>
      </c>
      <c r="P16" s="3" t="str">
        <f>IF(AND(C16="",B16&amp;D16&amp;E16&amp;F16&amp;G16&amp;H16&amp;I16&amp;J16&lt;&gt;"")," 不要な発表者の欄は全て空欄としてください","")</f>
        <v/>
      </c>
    </row>
    <row r="17" spans="1:16" x14ac:dyDescent="0.15">
      <c r="A17" s="18" t="s">
        <v>5</v>
      </c>
      <c r="B17" s="2"/>
      <c r="C17" s="30"/>
      <c r="D17" s="30"/>
      <c r="E17" s="43"/>
      <c r="F17" s="52"/>
      <c r="G17" s="30"/>
      <c r="H17" s="43"/>
      <c r="I17" s="44"/>
      <c r="J17" s="45"/>
      <c r="K17" s="41" t="str">
        <f t="shared" ref="K17:K41" si="0">IF(L17&amp;M17&amp;N17&amp;O17&amp;P17&lt;&gt;"",A17&amp;L17&amp;M17&amp;N17&amp;O17&amp;P17&amp;CHAR(10),"")</f>
        <v/>
      </c>
      <c r="L17" t="str">
        <f>IF(AND(C16&lt;&gt;"",C17=""),"姓(ローマ字)が空欄","")</f>
        <v/>
      </c>
      <c r="M17" t="str">
        <f>IF(AND(D16&lt;&gt;"",D17=""),"名(ローマ字)が空欄","")</f>
        <v/>
      </c>
      <c r="N17" t="str">
        <f>IF(AND(G16&lt;&gt;"",G17=""),"所属略称英語が空欄","")</f>
        <v/>
      </c>
      <c r="P17" s="3" t="str">
        <f>IF(AND(C16="",C17&amp;D17&amp;G17&lt;&gt;"")," 不要な発表者の欄は全て空欄としてください","")</f>
        <v/>
      </c>
    </row>
    <row r="18" spans="1:16" x14ac:dyDescent="0.15">
      <c r="A18" s="18" t="s">
        <v>77</v>
      </c>
      <c r="B18" s="36"/>
      <c r="C18" s="30"/>
      <c r="D18" s="30"/>
      <c r="E18" s="30"/>
      <c r="F18" s="30"/>
      <c r="G18" s="30"/>
      <c r="H18" s="37"/>
      <c r="I18" s="30"/>
      <c r="J18" s="34"/>
      <c r="K18" s="41" t="str">
        <f t="shared" si="0"/>
        <v/>
      </c>
      <c r="M18" t="str">
        <f>IF(AND(C18&lt;&gt;"",OR(E18="",G18="",H18="",J18=""))," カナ,所属略称,会員種別,取得資格のいずれかが空欄です","")</f>
        <v/>
      </c>
      <c r="N18" t="str">
        <f>IF(AND(D18&lt;&gt;"",F18="")," 名(カナ)が空欄です","")</f>
        <v/>
      </c>
      <c r="O18" t="str">
        <f>IF(AND(C18&lt;&gt;"",I18="",AND(H18&lt;&gt;"他: 非会員・その他",H18&lt;&gt;""))," 会員番号が空欄です","")</f>
        <v/>
      </c>
      <c r="P18" s="3" t="str">
        <f>IF(AND(C18="",B18&amp;D18&amp;E18&amp;F18&amp;G18&amp;H18&amp;I18&amp;J18&lt;&gt;"")," 不要な発表者の欄は全て空欄としてください","")</f>
        <v/>
      </c>
    </row>
    <row r="19" spans="1:16" x14ac:dyDescent="0.15">
      <c r="A19" s="18" t="s">
        <v>78</v>
      </c>
      <c r="B19" s="2"/>
      <c r="C19" s="30"/>
      <c r="D19" s="30"/>
      <c r="E19" s="43"/>
      <c r="F19" s="52"/>
      <c r="G19" s="30"/>
      <c r="H19" s="43"/>
      <c r="I19" s="44"/>
      <c r="J19" s="45"/>
      <c r="K19" s="41" t="str">
        <f t="shared" si="0"/>
        <v/>
      </c>
      <c r="L19" t="str">
        <f>IF(AND(C18&lt;&gt;"",C19=""),"姓(ローマ字)が空欄","")</f>
        <v/>
      </c>
      <c r="M19" t="str">
        <f>IF(AND(D18&lt;&gt;"",D19=""),"名(ローマ字)が空欄","")</f>
        <v/>
      </c>
      <c r="N19" t="str">
        <f>IF(AND(G18&lt;&gt;"",G19=""),"所属略称英語が空欄","")</f>
        <v/>
      </c>
      <c r="P19" s="3" t="str">
        <f>IF(AND(C18="",C19&amp;D19&amp;G19&lt;&gt;"")," 不要な発表者の欄は全て空欄としてください","")</f>
        <v/>
      </c>
    </row>
    <row r="20" spans="1:16" x14ac:dyDescent="0.15">
      <c r="A20" s="18" t="s">
        <v>132</v>
      </c>
      <c r="B20" s="36"/>
      <c r="C20" s="30"/>
      <c r="D20" s="30"/>
      <c r="E20" s="30"/>
      <c r="F20" s="30"/>
      <c r="G20" s="30"/>
      <c r="H20" s="37"/>
      <c r="I20" s="30"/>
      <c r="J20" s="34"/>
      <c r="K20" s="41" t="str">
        <f t="shared" si="0"/>
        <v/>
      </c>
      <c r="M20" t="str">
        <f>IF(AND(C20&lt;&gt;"",OR(E20="",G20="",H20="",J20=""))," カナ,所属略称,会員種別,取得資格のいずれかが空欄です","")</f>
        <v/>
      </c>
      <c r="N20" t="str">
        <f>IF(AND(D20&lt;&gt;"",F20="")," 名(カナ)が空欄です","")</f>
        <v/>
      </c>
      <c r="O20" t="str">
        <f>IF(AND(C20&lt;&gt;"",I20="",AND(H20&lt;&gt;"他: 非会員・その他",H20&lt;&gt;""))," 会員番号が空欄です","")</f>
        <v/>
      </c>
      <c r="P20" s="3" t="str">
        <f>IF(AND(C20="",B20&amp;D20&amp;E20&amp;F20&amp;G20&amp;H20&amp;I20&amp;J20&lt;&gt;"")," 不要な発表者の欄は全て空欄としてください","")</f>
        <v/>
      </c>
    </row>
    <row r="21" spans="1:16" x14ac:dyDescent="0.15">
      <c r="A21" s="18" t="s">
        <v>133</v>
      </c>
      <c r="B21" s="2"/>
      <c r="C21" s="30"/>
      <c r="D21" s="30"/>
      <c r="E21" s="43"/>
      <c r="F21" s="52"/>
      <c r="G21" s="30"/>
      <c r="H21" s="43"/>
      <c r="I21" s="44"/>
      <c r="J21" s="45"/>
      <c r="K21" s="41" t="str">
        <f t="shared" si="0"/>
        <v/>
      </c>
      <c r="L21" t="str">
        <f>IF(AND(C20&lt;&gt;"",C21=""),"姓(ローマ字)が空欄","")</f>
        <v/>
      </c>
      <c r="M21" t="str">
        <f>IF(AND(D20&lt;&gt;"",D21=""),"名(ローマ字)が空欄","")</f>
        <v/>
      </c>
      <c r="N21" t="str">
        <f>IF(AND(G20&lt;&gt;"",G21=""),"所属略称英語が空欄","")</f>
        <v/>
      </c>
      <c r="P21" s="3" t="str">
        <f>IF(AND(C20="",C21&amp;D21&amp;G21&lt;&gt;"")," 不要な発表者の欄は全て空欄としてください","")</f>
        <v/>
      </c>
    </row>
    <row r="22" spans="1:16" x14ac:dyDescent="0.15">
      <c r="A22" s="18" t="s">
        <v>134</v>
      </c>
      <c r="B22" s="36"/>
      <c r="C22" s="30"/>
      <c r="D22" s="30"/>
      <c r="E22" s="30"/>
      <c r="F22" s="30"/>
      <c r="G22" s="30"/>
      <c r="H22" s="37"/>
      <c r="I22" s="30"/>
      <c r="J22" s="34"/>
      <c r="K22" s="41" t="str">
        <f t="shared" si="0"/>
        <v/>
      </c>
      <c r="M22" t="str">
        <f>IF(AND(C22&lt;&gt;"",OR(E22="",G22="",H22="",J22=""))," カナ,所属略称,会員種別,取得資格のいずれかが空欄です","")</f>
        <v/>
      </c>
      <c r="N22" t="str">
        <f>IF(AND(D22&lt;&gt;"",F22="")," 名(カナ)が空欄です","")</f>
        <v/>
      </c>
      <c r="O22" t="str">
        <f>IF(AND(C22&lt;&gt;"",I22="",AND(H22&lt;&gt;"他: 非会員・その他",H22&lt;&gt;""))," 会員番号が空欄です","")</f>
        <v/>
      </c>
      <c r="P22" s="3" t="str">
        <f>IF(AND(C22="",B22&amp;D22&amp;E22&amp;F22&amp;G22&amp;H22&amp;I22&amp;J22&lt;&gt;"")," 不要な発表者の欄は全て空欄としてください","")</f>
        <v/>
      </c>
    </row>
    <row r="23" spans="1:16" x14ac:dyDescent="0.15">
      <c r="A23" s="18" t="s">
        <v>135</v>
      </c>
      <c r="B23" s="2"/>
      <c r="C23" s="30"/>
      <c r="D23" s="30"/>
      <c r="E23" s="43"/>
      <c r="F23" s="52"/>
      <c r="G23" s="30"/>
      <c r="H23" s="43"/>
      <c r="I23" s="44"/>
      <c r="J23" s="45"/>
      <c r="K23" s="41" t="str">
        <f t="shared" si="0"/>
        <v/>
      </c>
      <c r="L23" t="str">
        <f>IF(AND(C22&lt;&gt;"",C23=""),"姓(ローマ字)が空欄","")</f>
        <v/>
      </c>
      <c r="M23" t="str">
        <f>IF(AND(D22&lt;&gt;"",D23=""),"名(ローマ字)が空欄","")</f>
        <v/>
      </c>
      <c r="N23" t="str">
        <f>IF(AND(G22&lt;&gt;"",G23=""),"所属略称英語が空欄","")</f>
        <v/>
      </c>
      <c r="P23" s="3" t="str">
        <f>IF(AND(C22="",C23&amp;D23&amp;G23&lt;&gt;"")," 不要な発表者の欄は全て空欄としてください","")</f>
        <v/>
      </c>
    </row>
    <row r="24" spans="1:16" x14ac:dyDescent="0.15">
      <c r="A24" s="18" t="s">
        <v>136</v>
      </c>
      <c r="B24" s="36"/>
      <c r="C24" s="30"/>
      <c r="D24" s="30"/>
      <c r="E24" s="30"/>
      <c r="F24" s="30"/>
      <c r="G24" s="30"/>
      <c r="H24" s="37"/>
      <c r="I24" s="30"/>
      <c r="J24" s="34"/>
      <c r="K24" s="41" t="str">
        <f t="shared" si="0"/>
        <v/>
      </c>
      <c r="M24" t="str">
        <f>IF(AND(C24&lt;&gt;"",OR(E24="",G24="",H24="",J24=""))," カナ,所属略称,会員種別,取得資格のいずれかが空欄です","")</f>
        <v/>
      </c>
      <c r="N24" t="str">
        <f>IF(AND(D24&lt;&gt;"",F24="")," 名(カナ)が空欄です","")</f>
        <v/>
      </c>
      <c r="O24" t="str">
        <f>IF(AND(C24&lt;&gt;"",I24="",AND(H24&lt;&gt;"他: 非会員・その他",H24&lt;&gt;""))," 会員番号が空欄です","")</f>
        <v/>
      </c>
      <c r="P24" s="3" t="str">
        <f>IF(AND(C24="",B24&amp;D24&amp;E24&amp;F24&amp;G24&amp;H24&amp;I24&amp;J24&lt;&gt;"")," 不要な発表者の欄は全て空欄としてください","")</f>
        <v/>
      </c>
    </row>
    <row r="25" spans="1:16" x14ac:dyDescent="0.15">
      <c r="A25" s="18" t="s">
        <v>137</v>
      </c>
      <c r="B25" s="2"/>
      <c r="C25" s="30"/>
      <c r="D25" s="30"/>
      <c r="E25" s="43"/>
      <c r="F25" s="52"/>
      <c r="G25" s="30"/>
      <c r="H25" s="43"/>
      <c r="I25" s="44"/>
      <c r="J25" s="45"/>
      <c r="K25" s="41" t="str">
        <f t="shared" si="0"/>
        <v/>
      </c>
      <c r="L25" t="str">
        <f>IF(AND(C24&lt;&gt;"",C25=""),"姓(ローマ字)が空欄","")</f>
        <v/>
      </c>
      <c r="M25" t="str">
        <f>IF(AND(D24&lt;&gt;"",D25=""),"名(ローマ字)が空欄","")</f>
        <v/>
      </c>
      <c r="N25" t="str">
        <f>IF(AND(G24&lt;&gt;"",G25=""),"所属略称英語が空欄","")</f>
        <v/>
      </c>
      <c r="P25" s="3" t="str">
        <f>IF(AND(C24="",C25&amp;D25&amp;G25&lt;&gt;"")," 不要な発表者の欄は全て空欄としてください","")</f>
        <v/>
      </c>
    </row>
    <row r="26" spans="1:16" x14ac:dyDescent="0.15">
      <c r="A26" s="18" t="s">
        <v>138</v>
      </c>
      <c r="B26" s="36"/>
      <c r="C26" s="30"/>
      <c r="D26" s="30"/>
      <c r="E26" s="30"/>
      <c r="F26" s="30"/>
      <c r="G26" s="30"/>
      <c r="H26" s="37"/>
      <c r="I26" s="30"/>
      <c r="J26" s="34"/>
      <c r="K26" s="41" t="str">
        <f t="shared" si="0"/>
        <v/>
      </c>
      <c r="M26" t="str">
        <f>IF(AND(C26&lt;&gt;"",OR(E26="",G26="",H26="",J26=""))," カナ,所属略称,会員種別,取得資格のいずれかが空欄です","")</f>
        <v/>
      </c>
      <c r="N26" t="str">
        <f>IF(AND(D26&lt;&gt;"",F26="")," 名(カナ)が空欄です","")</f>
        <v/>
      </c>
      <c r="O26" t="str">
        <f>IF(AND(C26&lt;&gt;"",I26="",AND(H26&lt;&gt;"他: 非会員・その他",H26&lt;&gt;""))," 会員番号が空欄です","")</f>
        <v/>
      </c>
      <c r="P26" s="3" t="str">
        <f>IF(AND(C26="",B26&amp;D26&amp;E26&amp;F26&amp;G26&amp;H26&amp;I26&amp;J26&lt;&gt;"")," 不要な発表者の欄は全て空欄としてください","")</f>
        <v/>
      </c>
    </row>
    <row r="27" spans="1:16" x14ac:dyDescent="0.15">
      <c r="A27" s="18" t="s">
        <v>139</v>
      </c>
      <c r="B27" s="2"/>
      <c r="C27" s="30"/>
      <c r="D27" s="30"/>
      <c r="E27" s="43"/>
      <c r="F27" s="52"/>
      <c r="G27" s="30"/>
      <c r="H27" s="43"/>
      <c r="I27" s="44"/>
      <c r="J27" s="45"/>
      <c r="K27" s="41" t="str">
        <f t="shared" si="0"/>
        <v/>
      </c>
      <c r="L27" t="str">
        <f>IF(AND(C26&lt;&gt;"",C27=""),"姓(ローマ字)が空欄","")</f>
        <v/>
      </c>
      <c r="M27" t="str">
        <f>IF(AND(D26&lt;&gt;"",D27=""),"名(ローマ字)が空欄","")</f>
        <v/>
      </c>
      <c r="N27" t="str">
        <f>IF(AND(G26&lt;&gt;"",G27=""),"所属略称英語が空欄","")</f>
        <v/>
      </c>
      <c r="P27" s="3" t="str">
        <f>IF(AND(C26="",C27&amp;D27&amp;G27&lt;&gt;"")," 不要な発表者の欄は全て空欄としてください","")</f>
        <v/>
      </c>
    </row>
    <row r="28" spans="1:16" x14ac:dyDescent="0.15">
      <c r="A28" s="18" t="s">
        <v>140</v>
      </c>
      <c r="B28" s="36"/>
      <c r="C28" s="30"/>
      <c r="D28" s="30"/>
      <c r="E28" s="30"/>
      <c r="F28" s="30"/>
      <c r="G28" s="30"/>
      <c r="H28" s="37"/>
      <c r="I28" s="30"/>
      <c r="J28" s="34"/>
      <c r="K28" s="41" t="str">
        <f t="shared" si="0"/>
        <v/>
      </c>
      <c r="M28" t="str">
        <f>IF(AND(C28&lt;&gt;"",OR(E28="",G28="",H28="",J28=""))," カナ,所属略称,会員種別,取得資格のいずれかが空欄です","")</f>
        <v/>
      </c>
      <c r="N28" t="str">
        <f>IF(AND(D28&lt;&gt;"",F28="")," 名(カナ)が空欄です","")</f>
        <v/>
      </c>
      <c r="O28" t="str">
        <f>IF(AND(C28&lt;&gt;"",I28="",AND(H28&lt;&gt;"他: 非会員・その他",H28&lt;&gt;""))," 会員番号が空欄です","")</f>
        <v/>
      </c>
      <c r="P28" s="3" t="str">
        <f>IF(AND(C28="",B28&amp;D28&amp;E28&amp;F28&amp;G28&amp;H28&amp;I28&amp;J28&lt;&gt;"")," 不要な発表者の欄は全て空欄としてください","")</f>
        <v/>
      </c>
    </row>
    <row r="29" spans="1:16" x14ac:dyDescent="0.15">
      <c r="A29" s="18" t="s">
        <v>141</v>
      </c>
      <c r="B29" s="2"/>
      <c r="C29" s="30"/>
      <c r="D29" s="30"/>
      <c r="E29" s="43"/>
      <c r="F29" s="52"/>
      <c r="G29" s="30"/>
      <c r="H29" s="43"/>
      <c r="I29" s="44"/>
      <c r="J29" s="45"/>
      <c r="K29" s="41" t="str">
        <f t="shared" si="0"/>
        <v/>
      </c>
      <c r="L29" t="str">
        <f>IF(AND(C28&lt;&gt;"",C29=""),"姓(ローマ字)が空欄","")</f>
        <v/>
      </c>
      <c r="M29" t="str">
        <f>IF(AND(D28&lt;&gt;"",D29=""),"名(ローマ字)が空欄","")</f>
        <v/>
      </c>
      <c r="N29" t="str">
        <f>IF(AND(G28&lt;&gt;"",G29=""),"所属略称英語が空欄","")</f>
        <v/>
      </c>
      <c r="P29" s="3" t="str">
        <f>IF(AND(C28="",C29&amp;D29&amp;G29&lt;&gt;"")," 不要な発表者の欄は全て空欄としてください","")</f>
        <v/>
      </c>
    </row>
    <row r="30" spans="1:16" x14ac:dyDescent="0.15">
      <c r="A30" s="18" t="s">
        <v>144</v>
      </c>
      <c r="B30" s="36"/>
      <c r="C30" s="30"/>
      <c r="D30" s="30"/>
      <c r="E30" s="30"/>
      <c r="F30" s="30"/>
      <c r="G30" s="30"/>
      <c r="H30" s="37"/>
      <c r="I30" s="30"/>
      <c r="J30" s="34"/>
      <c r="K30" s="41" t="str">
        <f t="shared" si="0"/>
        <v/>
      </c>
      <c r="M30" t="str">
        <f>IF(AND(C30&lt;&gt;"",OR(E30="",G30="",H30="",J30=""))," カナ,所属略称,会員種別,取得資格のいずれかが空欄です","")</f>
        <v/>
      </c>
      <c r="N30" t="str">
        <f>IF(AND(D30&lt;&gt;"",F30="")," 名(カナ)が空欄です","")</f>
        <v/>
      </c>
      <c r="O30" t="str">
        <f>IF(AND(C30&lt;&gt;"",I30="",AND(H30&lt;&gt;"他: 非会員・その他",H30&lt;&gt;""))," 会員番号が空欄です","")</f>
        <v/>
      </c>
      <c r="P30" s="3" t="str">
        <f>IF(AND(C30="",B30&amp;D30&amp;E30&amp;F30&amp;G30&amp;H30&amp;I30&amp;J30&lt;&gt;"")," 不要な発表者の欄は全て空欄としてください","")</f>
        <v/>
      </c>
    </row>
    <row r="31" spans="1:16" x14ac:dyDescent="0.15">
      <c r="A31" s="18" t="s">
        <v>145</v>
      </c>
      <c r="B31" s="2"/>
      <c r="C31" s="30"/>
      <c r="D31" s="30"/>
      <c r="E31" s="43"/>
      <c r="F31" s="52"/>
      <c r="G31" s="30"/>
      <c r="H31" s="43"/>
      <c r="I31" s="44"/>
      <c r="J31" s="45"/>
      <c r="K31" s="41" t="str">
        <f t="shared" si="0"/>
        <v/>
      </c>
      <c r="L31" t="str">
        <f>IF(AND(C30&lt;&gt;"",C31=""),"姓(ローマ字)が空欄","")</f>
        <v/>
      </c>
      <c r="M31" t="str">
        <f>IF(AND(D30&lt;&gt;"",D31=""),"名(ローマ字)が空欄","")</f>
        <v/>
      </c>
      <c r="N31" t="str">
        <f>IF(AND(G30&lt;&gt;"",G31=""),"所属略称英語が空欄","")</f>
        <v/>
      </c>
      <c r="P31" s="3" t="str">
        <f>IF(AND(C30="",C31&amp;D31&amp;G31&lt;&gt;"")," 不要な発表者の欄は全て空欄としてください","")</f>
        <v/>
      </c>
    </row>
    <row r="32" spans="1:16" x14ac:dyDescent="0.15">
      <c r="A32" s="18" t="s">
        <v>146</v>
      </c>
      <c r="B32" s="36"/>
      <c r="C32" s="30"/>
      <c r="D32" s="30"/>
      <c r="E32" s="30"/>
      <c r="F32" s="30"/>
      <c r="G32" s="30"/>
      <c r="H32" s="37"/>
      <c r="I32" s="30"/>
      <c r="J32" s="34"/>
      <c r="K32" s="41" t="str">
        <f t="shared" si="0"/>
        <v/>
      </c>
      <c r="M32" t="str">
        <f>IF(AND(C32&lt;&gt;"",OR(E32="",G32="",H32="",J32=""))," カナ,所属略称,会員種別,取得資格のいずれかが空欄です","")</f>
        <v/>
      </c>
      <c r="N32" t="str">
        <f>IF(AND(D32&lt;&gt;"",F32="")," 名(カナ)が空欄です","")</f>
        <v/>
      </c>
      <c r="O32" t="str">
        <f>IF(AND(C32&lt;&gt;"",I32="",AND(H32&lt;&gt;"他: 非会員・その他",H32&lt;&gt;""))," 会員番号が空欄です","")</f>
        <v/>
      </c>
      <c r="P32" s="3" t="str">
        <f>IF(AND(C32="",B32&amp;D32&amp;E32&amp;F32&amp;G32&amp;H32&amp;I32&amp;J32&lt;&gt;"")," 不要な発表者の欄は全て空欄としてください","")</f>
        <v/>
      </c>
    </row>
    <row r="33" spans="1:16" x14ac:dyDescent="0.15">
      <c r="A33" s="18" t="s">
        <v>147</v>
      </c>
      <c r="B33" s="2"/>
      <c r="C33" s="30"/>
      <c r="D33" s="30"/>
      <c r="E33" s="43"/>
      <c r="F33" s="52"/>
      <c r="G33" s="30"/>
      <c r="H33" s="43"/>
      <c r="I33" s="44"/>
      <c r="J33" s="45"/>
      <c r="K33" s="41" t="str">
        <f t="shared" si="0"/>
        <v/>
      </c>
      <c r="L33" t="str">
        <f>IF(AND(C32&lt;&gt;"",C33=""),"姓(ローマ字)が空欄","")</f>
        <v/>
      </c>
      <c r="M33" t="str">
        <f>IF(AND(D32&lt;&gt;"",D33=""),"名(ローマ字)が空欄","")</f>
        <v/>
      </c>
      <c r="N33" t="str">
        <f>IF(AND(G32&lt;&gt;"",G33=""),"所属略称英語が空欄","")</f>
        <v/>
      </c>
      <c r="P33" s="3" t="str">
        <f>IF(AND(C32="",C33&amp;D33&amp;G33&lt;&gt;"")," 不要な発表者の欄は全て空欄としてください","")</f>
        <v/>
      </c>
    </row>
    <row r="34" spans="1:16" x14ac:dyDescent="0.15">
      <c r="A34" s="18" t="s">
        <v>148</v>
      </c>
      <c r="B34" s="36"/>
      <c r="C34" s="30"/>
      <c r="D34" s="30"/>
      <c r="E34" s="30"/>
      <c r="F34" s="30"/>
      <c r="G34" s="30"/>
      <c r="H34" s="37"/>
      <c r="I34" s="30"/>
      <c r="J34" s="34"/>
      <c r="K34" s="41" t="str">
        <f t="shared" si="0"/>
        <v/>
      </c>
      <c r="M34" t="str">
        <f>IF(AND(C34&lt;&gt;"",OR(E34="",G34="",H34="",J34=""))," カナ,所属略称,会員種別,取得資格のいずれかが空欄です","")</f>
        <v/>
      </c>
      <c r="N34" t="str">
        <f>IF(AND(D34&lt;&gt;"",F34="")," 名(カナ)が空欄です","")</f>
        <v/>
      </c>
      <c r="O34" t="str">
        <f>IF(AND(C34&lt;&gt;"",I34="",AND(H34&lt;&gt;"他: 非会員・その他",H34&lt;&gt;""))," 会員番号が空欄です","")</f>
        <v/>
      </c>
      <c r="P34" s="3" t="str">
        <f>IF(AND(C34="",B34&amp;D34&amp;E34&amp;F34&amp;G34&amp;H34&amp;I34&amp;J34&lt;&gt;"")," 不要な発表者の欄は全て空欄としてください","")</f>
        <v/>
      </c>
    </row>
    <row r="35" spans="1:16" x14ac:dyDescent="0.15">
      <c r="A35" s="18" t="s">
        <v>149</v>
      </c>
      <c r="B35" s="2"/>
      <c r="C35" s="30"/>
      <c r="D35" s="30"/>
      <c r="E35" s="43"/>
      <c r="F35" s="52"/>
      <c r="G35" s="30"/>
      <c r="H35" s="43"/>
      <c r="I35" s="44"/>
      <c r="J35" s="45"/>
      <c r="K35" s="41" t="str">
        <f t="shared" si="0"/>
        <v/>
      </c>
      <c r="L35" t="str">
        <f>IF(AND(C34&lt;&gt;"",C35=""),"姓(ローマ字)が空欄","")</f>
        <v/>
      </c>
      <c r="M35" t="str">
        <f>IF(AND(D34&lt;&gt;"",D35=""),"名(ローマ字)が空欄","")</f>
        <v/>
      </c>
      <c r="N35" t="str">
        <f>IF(AND(G34&lt;&gt;"",G35=""),"所属略称英語が空欄","")</f>
        <v/>
      </c>
      <c r="P35" s="3" t="str">
        <f>IF(AND(C34="",C35&amp;D35&amp;G35&lt;&gt;"")," 不要な発表者の欄は全て空欄としてください","")</f>
        <v/>
      </c>
    </row>
    <row r="36" spans="1:16" x14ac:dyDescent="0.15">
      <c r="A36" s="18" t="s">
        <v>150</v>
      </c>
      <c r="B36" s="36"/>
      <c r="C36" s="30"/>
      <c r="D36" s="30"/>
      <c r="E36" s="30"/>
      <c r="F36" s="30"/>
      <c r="G36" s="30"/>
      <c r="H36" s="37"/>
      <c r="I36" s="30"/>
      <c r="J36" s="34"/>
      <c r="K36" s="41" t="str">
        <f t="shared" si="0"/>
        <v/>
      </c>
      <c r="M36" t="str">
        <f>IF(AND(C36&lt;&gt;"",OR(E36="",G36="",H36="",J36=""))," カナ,所属略称,会員種別,取得資格のいずれかが空欄です","")</f>
        <v/>
      </c>
      <c r="N36" t="str">
        <f>IF(AND(D36&lt;&gt;"",F36="")," 名(カナ)が空欄です","")</f>
        <v/>
      </c>
      <c r="O36" t="str">
        <f>IF(AND(C36&lt;&gt;"",I36="",AND(H36&lt;&gt;"他: 非会員・その他",H36&lt;&gt;""))," 会員番号が空欄です","")</f>
        <v/>
      </c>
      <c r="P36" s="3" t="str">
        <f>IF(AND(C36="",B36&amp;D36&amp;E36&amp;F36&amp;G36&amp;H36&amp;I36&amp;J36&lt;&gt;"")," 不要な発表者の欄は全て空欄としてください","")</f>
        <v/>
      </c>
    </row>
    <row r="37" spans="1:16" x14ac:dyDescent="0.15">
      <c r="A37" s="18" t="s">
        <v>151</v>
      </c>
      <c r="B37" s="2"/>
      <c r="C37" s="30"/>
      <c r="D37" s="30"/>
      <c r="E37" s="43"/>
      <c r="F37" s="52"/>
      <c r="G37" s="30"/>
      <c r="H37" s="43"/>
      <c r="I37" s="44"/>
      <c r="J37" s="45"/>
      <c r="K37" s="41" t="str">
        <f t="shared" si="0"/>
        <v/>
      </c>
      <c r="L37" t="str">
        <f>IF(AND(C36&lt;&gt;"",C37=""),"姓(ローマ字)が空欄","")</f>
        <v/>
      </c>
      <c r="M37" t="str">
        <f>IF(AND(D36&lt;&gt;"",D37=""),"名(ローマ字)が空欄","")</f>
        <v/>
      </c>
      <c r="N37" t="str">
        <f>IF(AND(G36&lt;&gt;"",G37=""),"所属略称英語が空欄","")</f>
        <v/>
      </c>
      <c r="P37" s="3" t="str">
        <f>IF(AND(C36="",C37&amp;D37&amp;G37&lt;&gt;"")," 不要な発表者の欄は全て空欄としてください","")</f>
        <v/>
      </c>
    </row>
    <row r="38" spans="1:16" x14ac:dyDescent="0.15">
      <c r="A38" s="18" t="s">
        <v>152</v>
      </c>
      <c r="B38" s="36"/>
      <c r="C38" s="30"/>
      <c r="D38" s="30"/>
      <c r="E38" s="30"/>
      <c r="F38" s="30"/>
      <c r="G38" s="30"/>
      <c r="H38" s="37"/>
      <c r="I38" s="30"/>
      <c r="J38" s="34"/>
      <c r="K38" s="41" t="str">
        <f t="shared" si="0"/>
        <v/>
      </c>
      <c r="M38" t="str">
        <f>IF(AND(C38&lt;&gt;"",OR(E38="",G38="",H38="",J38=""))," カナ,所属略称,会員種別,取得資格のいずれかが空欄です","")</f>
        <v/>
      </c>
      <c r="N38" t="str">
        <f>IF(AND(D38&lt;&gt;"",F38="")," 名(カナ)が空欄です","")</f>
        <v/>
      </c>
      <c r="O38" t="str">
        <f>IF(AND(C38&lt;&gt;"",I38="",AND(H38&lt;&gt;"他: 非会員・その他",H38&lt;&gt;""))," 会員番号が空欄です","")</f>
        <v/>
      </c>
      <c r="P38" s="3" t="str">
        <f>IF(AND(C38="",B38&amp;D38&amp;E38&amp;F38&amp;G38&amp;H38&amp;I38&amp;J38&lt;&gt;"")," 不要な発表者の欄は全て空欄としてください","")</f>
        <v/>
      </c>
    </row>
    <row r="39" spans="1:16" x14ac:dyDescent="0.15">
      <c r="A39" s="18" t="s">
        <v>153</v>
      </c>
      <c r="B39" s="2"/>
      <c r="C39" s="30"/>
      <c r="D39" s="30"/>
      <c r="E39" s="43"/>
      <c r="F39" s="52"/>
      <c r="G39" s="30"/>
      <c r="H39" s="43"/>
      <c r="I39" s="44"/>
      <c r="J39" s="45"/>
      <c r="K39" s="41" t="str">
        <f t="shared" si="0"/>
        <v/>
      </c>
      <c r="L39" t="str">
        <f>IF(AND(C38&lt;&gt;"",C39=""),"姓(ローマ字)が空欄","")</f>
        <v/>
      </c>
      <c r="M39" t="str">
        <f>IF(AND(D38&lt;&gt;"",D39=""),"名(ローマ字)が空欄","")</f>
        <v/>
      </c>
      <c r="N39" t="str">
        <f>IF(AND(G38&lt;&gt;"",G39=""),"所属略称英語が空欄","")</f>
        <v/>
      </c>
      <c r="P39" s="3" t="str">
        <f>IF(AND(C38="",C39&amp;D39&amp;G39&lt;&gt;"")," 不要な発表者の欄は全て空欄としてください","")</f>
        <v/>
      </c>
    </row>
    <row r="40" spans="1:16" x14ac:dyDescent="0.15">
      <c r="A40" s="18" t="s">
        <v>142</v>
      </c>
      <c r="B40" s="36"/>
      <c r="C40" s="30"/>
      <c r="D40" s="32"/>
      <c r="E40" s="30"/>
      <c r="F40" s="32"/>
      <c r="G40" s="30"/>
      <c r="H40" s="33"/>
      <c r="I40" s="30"/>
      <c r="J40" s="34"/>
      <c r="K40" s="41" t="str">
        <f t="shared" si="0"/>
        <v/>
      </c>
      <c r="M40" t="str">
        <f>IF(AND(C40&lt;&gt;"",OR(E40="",G40="",H40="",J40=""))," カナ,所属略称,会員種別,取得資格のいずれかが空欄です","")</f>
        <v/>
      </c>
      <c r="N40" t="str">
        <f>IF(AND(D40&lt;&gt;"",F40="")," 名(カナ)が空欄です","")</f>
        <v/>
      </c>
      <c r="O40" t="str">
        <f>IF(AND(C40&lt;&gt;"",I40="",AND(H40&lt;&gt;"他: 非会員・その他",H40&lt;&gt;""))," 会員番号が空欄です","")</f>
        <v/>
      </c>
      <c r="P40" s="3" t="str">
        <f>IF(AND(C40="",B40&amp;D40&amp;E40&amp;F40&amp;G40&amp;H40&amp;I40&amp;J40&lt;&gt;"")," 不要な発表者の欄は全て空欄としてください","")</f>
        <v/>
      </c>
    </row>
    <row r="41" spans="1:16" ht="14.25" thickBot="1" x14ac:dyDescent="0.2">
      <c r="A41" s="19" t="s">
        <v>143</v>
      </c>
      <c r="B41" s="6"/>
      <c r="C41" s="31"/>
      <c r="D41" s="31"/>
      <c r="E41" s="50"/>
      <c r="F41" s="51"/>
      <c r="G41" s="35"/>
      <c r="H41" s="50"/>
      <c r="I41" s="48"/>
      <c r="J41" s="49"/>
      <c r="K41" s="41" t="str">
        <f t="shared" si="0"/>
        <v/>
      </c>
      <c r="L41" t="str">
        <f>IF(AND(C40&lt;&gt;"",C41=""),"姓(ローマ字)が空欄","")</f>
        <v/>
      </c>
      <c r="M41" t="str">
        <f>IF(AND(D40&lt;&gt;"",D41=""),"名(ローマ字)が空欄","")</f>
        <v/>
      </c>
      <c r="N41" t="str">
        <f>IF(AND(G40&lt;&gt;"",G41=""),"所属略称英語が空欄","")</f>
        <v/>
      </c>
      <c r="P41" s="3" t="str">
        <f>IF(AND(C40="",C41&amp;D41&amp;G41&lt;&gt;"")," 不要な発表者の欄は全て空欄としてください","")</f>
        <v/>
      </c>
    </row>
    <row r="42" spans="1:16" ht="24" customHeight="1" thickTop="1" x14ac:dyDescent="0.15">
      <c r="A42" s="20" t="s">
        <v>129</v>
      </c>
      <c r="B42" s="7"/>
      <c r="C42" s="7"/>
      <c r="D42" s="7"/>
      <c r="E42" s="7"/>
      <c r="F42" s="7"/>
      <c r="G42" s="7"/>
      <c r="H42" s="7"/>
      <c r="I42" s="7"/>
      <c r="J42" s="21"/>
      <c r="K42" s="41"/>
    </row>
    <row r="43" spans="1:16" ht="67.5" customHeight="1" x14ac:dyDescent="0.15">
      <c r="A43" s="22" t="s">
        <v>58</v>
      </c>
      <c r="B43" s="55"/>
      <c r="C43" s="55"/>
      <c r="D43" s="55"/>
      <c r="E43" s="55"/>
      <c r="F43" s="55"/>
      <c r="G43" s="55"/>
      <c r="H43" s="55"/>
      <c r="I43" s="55"/>
      <c r="J43" s="56"/>
      <c r="K43" s="41" t="str">
        <f>IF(B43="",A43&amp;"未入力です"&amp;CHAR(10),"")</f>
        <v xml:space="preserve">講演概要：未入力です
</v>
      </c>
    </row>
    <row r="44" spans="1:16" ht="40.5" x14ac:dyDescent="0.15">
      <c r="A44" s="22" t="s">
        <v>59</v>
      </c>
      <c r="B44" s="30"/>
      <c r="C44" s="30"/>
      <c r="D44" s="30"/>
      <c r="E44" s="43"/>
      <c r="F44" s="44"/>
      <c r="G44" s="44"/>
      <c r="H44" s="44"/>
      <c r="I44" s="44"/>
      <c r="J44" s="45"/>
      <c r="K44" s="41" t="str">
        <f>IF(B44="",A44&amp;"最低1つ入力してください"&amp;CHAR(10),"")</f>
        <v xml:space="preserve">キーワード：最低1つ入力してください
</v>
      </c>
    </row>
    <row r="45" spans="1:16" ht="27.75" thickBot="1" x14ac:dyDescent="0.2">
      <c r="A45" s="23" t="s">
        <v>60</v>
      </c>
      <c r="B45" s="35"/>
      <c r="C45" s="50"/>
      <c r="D45" s="48"/>
      <c r="E45" s="48"/>
      <c r="F45" s="48"/>
      <c r="G45" s="48"/>
      <c r="H45" s="48"/>
      <c r="I45" s="48"/>
      <c r="J45" s="49"/>
      <c r="K45" s="41" t="str">
        <f>IF(B45="",A45&amp;"未入力です"&amp;CHAR(10),"")</f>
        <v xml:space="preserve">パスワード：未入力です
</v>
      </c>
    </row>
    <row r="46" spans="1:16" ht="24" customHeight="1" thickTop="1" x14ac:dyDescent="0.15">
      <c r="A46" s="14" t="s">
        <v>128</v>
      </c>
      <c r="B46" s="5"/>
      <c r="C46" s="5"/>
      <c r="D46" s="5"/>
      <c r="E46" s="5"/>
      <c r="F46" s="5"/>
      <c r="G46" s="5"/>
      <c r="H46" s="5"/>
      <c r="I46" s="5"/>
      <c r="J46" s="15"/>
      <c r="K46" s="41"/>
    </row>
    <row r="47" spans="1:16" ht="27" x14ac:dyDescent="0.15">
      <c r="A47" s="24" t="s">
        <v>121</v>
      </c>
      <c r="B47" s="38"/>
      <c r="C47" s="43"/>
      <c r="D47" s="44"/>
      <c r="E47" s="44"/>
      <c r="F47" s="44"/>
      <c r="G47" s="44"/>
      <c r="H47" s="44"/>
      <c r="I47" s="44"/>
      <c r="J47" s="45"/>
      <c r="K47" s="41" t="str">
        <f>IF(AND(B47="",B48&lt;&gt;""),A47&amp;"研究グループ代表者メールアドレスに入力がある場合入力必須です"&amp;CHAR(10),"")</f>
        <v/>
      </c>
    </row>
    <row r="48" spans="1:16" ht="27" x14ac:dyDescent="0.15">
      <c r="A48" s="24" t="s">
        <v>120</v>
      </c>
      <c r="B48" s="53"/>
      <c r="C48" s="54"/>
      <c r="D48" s="43"/>
      <c r="E48" s="44"/>
      <c r="F48" s="44"/>
      <c r="G48" s="44"/>
      <c r="H48" s="44"/>
      <c r="I48" s="44"/>
      <c r="J48" s="45"/>
      <c r="K48" s="41" t="str">
        <f>IF(AND(B48&lt;&gt;"",IFERROR(FIND("@",B48),0)&lt;2),A48&amp;"@が含まれていません"&amp;CHAR(10),"")</f>
        <v/>
      </c>
    </row>
    <row r="49" spans="1:11" ht="41.25" thickBot="1" x14ac:dyDescent="0.2">
      <c r="A49" s="25" t="s">
        <v>119</v>
      </c>
      <c r="B49" s="46"/>
      <c r="C49" s="47"/>
      <c r="D49" s="47"/>
      <c r="E49" s="48"/>
      <c r="F49" s="48"/>
      <c r="G49" s="48"/>
      <c r="H49" s="48"/>
      <c r="I49" s="48"/>
      <c r="J49" s="49"/>
      <c r="K49" s="41" t="str">
        <f>IF(B49="",A49&amp;"了解を得ている旨の選択が必須です"&amp;CHAR(10),"")</f>
        <v xml:space="preserve">連名確認：了解を得ている旨の選択が必須です
</v>
      </c>
    </row>
    <row r="50" spans="1:11" ht="24" customHeight="1" thickTop="1" x14ac:dyDescent="0.15">
      <c r="A50" s="20" t="s">
        <v>127</v>
      </c>
      <c r="B50" s="7"/>
      <c r="C50" s="7"/>
      <c r="D50" s="7"/>
      <c r="E50" s="7"/>
      <c r="F50" s="7"/>
      <c r="G50" s="7"/>
      <c r="H50" s="7"/>
      <c r="I50" s="7"/>
      <c r="J50" s="21"/>
      <c r="K50" s="41"/>
    </row>
    <row r="51" spans="1:11" ht="27" x14ac:dyDescent="0.15">
      <c r="A51" s="12" t="s">
        <v>118</v>
      </c>
      <c r="B51" s="30"/>
      <c r="C51" s="43"/>
      <c r="D51" s="44"/>
      <c r="E51" s="44"/>
      <c r="F51" s="44"/>
      <c r="G51" s="44"/>
      <c r="H51" s="44"/>
      <c r="I51" s="44"/>
      <c r="J51" s="45"/>
      <c r="K51" s="41" t="str">
        <f>IF(B51="",A51&amp;"未入力です"&amp;CHAR(10),"")</f>
        <v xml:space="preserve">申込者氏名：未入力です
</v>
      </c>
    </row>
    <row r="52" spans="1:11" ht="27" x14ac:dyDescent="0.15">
      <c r="A52" s="12" t="s">
        <v>117</v>
      </c>
      <c r="B52" s="30"/>
      <c r="C52" s="43"/>
      <c r="D52" s="44"/>
      <c r="E52" s="44"/>
      <c r="F52" s="44"/>
      <c r="G52" s="44"/>
      <c r="H52" s="44"/>
      <c r="I52" s="44"/>
      <c r="J52" s="45"/>
      <c r="K52" s="41" t="str">
        <f t="shared" ref="K52:K56" si="1">IF(B52="",A52&amp;"未入力です"&amp;CHAR(10),"")</f>
        <v xml:space="preserve">会員番号：未入力です
</v>
      </c>
    </row>
    <row r="53" spans="1:11" ht="27" x14ac:dyDescent="0.15">
      <c r="A53" s="12" t="s">
        <v>116</v>
      </c>
      <c r="B53" s="62"/>
      <c r="C53" s="62"/>
      <c r="D53" s="62"/>
      <c r="E53" s="62"/>
      <c r="F53" s="62"/>
      <c r="G53" s="62"/>
      <c r="H53" s="62"/>
      <c r="I53" s="62"/>
      <c r="J53" s="63"/>
      <c r="K53" s="41" t="str">
        <f t="shared" si="1"/>
        <v xml:space="preserve">所属：未入力です
</v>
      </c>
    </row>
    <row r="54" spans="1:11" ht="27" x14ac:dyDescent="0.15">
      <c r="A54" s="12" t="s">
        <v>115</v>
      </c>
      <c r="B54" s="30"/>
      <c r="C54" s="43"/>
      <c r="D54" s="44"/>
      <c r="E54" s="44"/>
      <c r="F54" s="44"/>
      <c r="G54" s="44"/>
      <c r="H54" s="44"/>
      <c r="I54" s="44"/>
      <c r="J54" s="45"/>
      <c r="K54" s="41" t="str">
        <f t="shared" si="1"/>
        <v xml:space="preserve">郵便番号：未入力です
</v>
      </c>
    </row>
    <row r="55" spans="1:11" ht="27" x14ac:dyDescent="0.15">
      <c r="A55" s="12" t="s">
        <v>114</v>
      </c>
      <c r="B55" s="60"/>
      <c r="C55" s="60"/>
      <c r="D55" s="60"/>
      <c r="E55" s="60"/>
      <c r="F55" s="60"/>
      <c r="G55" s="60"/>
      <c r="H55" s="60"/>
      <c r="I55" s="60"/>
      <c r="J55" s="61"/>
      <c r="K55" s="41" t="str">
        <f t="shared" si="1"/>
        <v xml:space="preserve">住所：未入力です
</v>
      </c>
    </row>
    <row r="56" spans="1:11" ht="27" x14ac:dyDescent="0.15">
      <c r="A56" s="12" t="s">
        <v>113</v>
      </c>
      <c r="B56" s="30"/>
      <c r="C56" s="43"/>
      <c r="D56" s="44"/>
      <c r="E56" s="44"/>
      <c r="F56" s="44"/>
      <c r="G56" s="44"/>
      <c r="H56" s="44"/>
      <c r="I56" s="44"/>
      <c r="J56" s="45"/>
      <c r="K56" s="41" t="str">
        <f t="shared" si="1"/>
        <v xml:space="preserve">電話番号：未入力です
</v>
      </c>
    </row>
    <row r="57" spans="1:11" x14ac:dyDescent="0.15">
      <c r="A57" s="12" t="s">
        <v>112</v>
      </c>
      <c r="B57" s="30"/>
      <c r="C57" s="43"/>
      <c r="D57" s="44"/>
      <c r="E57" s="44"/>
      <c r="F57" s="44"/>
      <c r="G57" s="44"/>
      <c r="H57" s="44"/>
      <c r="I57" s="44"/>
      <c r="J57" s="45"/>
      <c r="K57" s="41"/>
    </row>
    <row r="58" spans="1:11" ht="40.5" x14ac:dyDescent="0.15">
      <c r="A58" s="12" t="s">
        <v>111</v>
      </c>
      <c r="B58" s="59"/>
      <c r="C58" s="59"/>
      <c r="D58" s="43"/>
      <c r="E58" s="44"/>
      <c r="F58" s="44"/>
      <c r="G58" s="44"/>
      <c r="H58" s="44"/>
      <c r="I58" s="44"/>
      <c r="J58" s="45"/>
      <c r="K58" s="41" t="str">
        <f>IF(IFERROR(FIND("@",B58),0)&lt;2,A58&amp;"正しく入力して下さい"&amp;CHAR(10),"")</f>
        <v xml:space="preserve">電子メールアドレス：正しく入力して下さい
</v>
      </c>
    </row>
    <row r="59" spans="1:11" ht="51" customHeight="1" thickBot="1" x14ac:dyDescent="0.2">
      <c r="A59" s="26" t="s">
        <v>110</v>
      </c>
      <c r="B59" s="57"/>
      <c r="C59" s="57"/>
      <c r="D59" s="57"/>
      <c r="E59" s="57"/>
      <c r="F59" s="57"/>
      <c r="G59" s="57"/>
      <c r="H59" s="57"/>
      <c r="I59" s="57"/>
      <c r="J59" s="58"/>
      <c r="K59" s="41"/>
    </row>
  </sheetData>
  <sheetProtection sheet="1" objects="1" scenarios="1" selectLockedCells="1"/>
  <mergeCells count="57">
    <mergeCell ref="E35:F35"/>
    <mergeCell ref="H35:J35"/>
    <mergeCell ref="E37:F37"/>
    <mergeCell ref="H37:J37"/>
    <mergeCell ref="E39:F39"/>
    <mergeCell ref="H39:J39"/>
    <mergeCell ref="E29:F29"/>
    <mergeCell ref="H29:J29"/>
    <mergeCell ref="E31:F31"/>
    <mergeCell ref="H31:J31"/>
    <mergeCell ref="E33:F33"/>
    <mergeCell ref="H33:J33"/>
    <mergeCell ref="E23:F23"/>
    <mergeCell ref="H23:J23"/>
    <mergeCell ref="E25:F25"/>
    <mergeCell ref="H25:J25"/>
    <mergeCell ref="E27:F27"/>
    <mergeCell ref="H27:J27"/>
    <mergeCell ref="B3:J3"/>
    <mergeCell ref="A2:J2"/>
    <mergeCell ref="E19:F19"/>
    <mergeCell ref="H19:J19"/>
    <mergeCell ref="E21:F21"/>
    <mergeCell ref="H21:J21"/>
    <mergeCell ref="B6:G6"/>
    <mergeCell ref="B7:G7"/>
    <mergeCell ref="B8:J8"/>
    <mergeCell ref="B12:J12"/>
    <mergeCell ref="B13:J13"/>
    <mergeCell ref="C9:J9"/>
    <mergeCell ref="D10:J10"/>
    <mergeCell ref="C11:J11"/>
    <mergeCell ref="H6:J6"/>
    <mergeCell ref="B43:J43"/>
    <mergeCell ref="B59:J59"/>
    <mergeCell ref="B58:C58"/>
    <mergeCell ref="B55:J55"/>
    <mergeCell ref="B53:J53"/>
    <mergeCell ref="C51:J51"/>
    <mergeCell ref="C52:J52"/>
    <mergeCell ref="C54:J54"/>
    <mergeCell ref="A1:J1"/>
    <mergeCell ref="C56:J56"/>
    <mergeCell ref="C57:J57"/>
    <mergeCell ref="D58:J58"/>
    <mergeCell ref="D48:J48"/>
    <mergeCell ref="B49:D49"/>
    <mergeCell ref="E49:J49"/>
    <mergeCell ref="H7:J7"/>
    <mergeCell ref="H17:J17"/>
    <mergeCell ref="H41:J41"/>
    <mergeCell ref="E44:J44"/>
    <mergeCell ref="C45:J45"/>
    <mergeCell ref="C47:J47"/>
    <mergeCell ref="E41:F41"/>
    <mergeCell ref="E17:F17"/>
    <mergeCell ref="B48:C48"/>
  </mergeCells>
  <phoneticPr fontId="1"/>
  <dataValidations count="21">
    <dataValidation allowBlank="1" showInputMessage="1" showErrorMessage="1" prompt="本会個人会員・法人会員は_x000a_それらの会員番号、_x000a_(入会中は0,不明は-1)_x000a_部会賛助会員は部会名と番号(あれば)_x000a_共催学会・海外学会個人会員は_x000a_当該学会名と会員番号(あれば)_x000a_「非会員・その他」の場合は空欄_x000a_" sqref="I16 I18 I20 I22 I24 I26 I28 I30 I32 I34 I36 I38 I40"/>
    <dataValidation allowBlank="1" showInputMessage="1" showErrorMessage="1" prompt="○○大工_x000a_○○大院理工_x000a_産総研_x000a_の要領で記載。_x000a_法人格は書かない。_x000a_大学を除き部署・部局は書かない。_x000a_" sqref="G16 G18 G20 G22 G24 G26 G28 G30 G32 G34 G36 G38 G40"/>
    <dataValidation allowBlank="1" showInputMessage="1" showErrorMessage="1" prompt="一単語名の場合は姓の欄に記入" sqref="C16 C18 C20 C22 C24 C26 C28 C30 C32 C34 C36 C38 C40"/>
    <dataValidation allowBlank="1" showInputMessage="1" showErrorMessage="1" prompt="カナまたはローマ字_x000a_外国人の場合もできるだけカナで" sqref="E16 E18 E20 E22 E24 E26 E28 E30 E32 E34 E36 E38 E40"/>
    <dataValidation allowBlank="1" showInputMessage="1" showErrorMessage="1" prompt="英語の所属略称(学校名・社名)_x000a_○○ U._x000a_U. ○○_x000a_AIST_x000a_等 _x000a_(U.(University)が前か後かにも注意)_x000a_部署・部局・法人格相当部分は書かない" sqref="G17 G19 G21 G23 G25 G27 G29 G33 G31 G35 G37 G39"/>
    <dataValidation allowBlank="1" showInputMessage="1" showErrorMessage="1" prompt="上付き、下付き、イタリックも入力できます(それ以外の装飾は無視)" sqref="B12:J13 B43:J43"/>
    <dataValidation allowBlank="1" showInputMessage="1" showErrorMessage="1" prompt="英語のキーワード最低１つ、３つまで_x000a_文字装飾は無視されます。_x000a_" sqref="B44"/>
    <dataValidation allowBlank="1" showInputMessage="1" showErrorMessage="1" prompt="学生申込の場合は必須_x000a_オーガナイザー申込の場合は_x000a_こちらにご登壇者本人の情報を記入_x000a_" sqref="B47"/>
    <dataValidation allowBlank="1" showInputMessage="1" showErrorMessage="1" prompt="学生申込の場合は必須_x000a_オーガナイザー申込で、かつ_x000a_ご本人への直接連絡可の場合は_x000a_こちらにご登壇者本人の情報を記入_x000a_" sqref="B48:C48"/>
    <dataValidation allowBlank="1" showInputMessage="1" showErrorMessage="1" prompt="申込者は_x000a_本会個人会員_x000a_本会法人会員に属する社員_x000a_共催学会の個人会員_x000a_指定海外学会の個人会員_x000a_招待・依頼講演者_x000a_等である必要があります。_x000a_（登壇者である必要はありません）" sqref="B51"/>
    <dataValidation allowBlank="1" showInputMessage="1" showErrorMessage="1" prompt="本会個人会員・法人会員は_x000a_それらの会員番号、_x000a_(入会中は0,不明は-1)_x000a_部会賛助会員は部会名と番号(あれば)_x000a_共催学会・海外学会個人会員は_x000a_当該学会名と会員番号(あれば)" sqref="B52"/>
    <dataValidation allowBlank="1" showInputMessage="1" showErrorMessage="1" prompt="勤務先等の住所" sqref="B55:J55"/>
    <dataValidation allowBlank="1" showInputMessage="1" showErrorMessage="1" prompt="勤務先等の郵便番号" sqref="B54"/>
    <dataValidation allowBlank="1" showInputMessage="1" showErrorMessage="1" prompt="カンマ区切りで複数入力可" sqref="B58:C58"/>
    <dataValidation allowBlank="1" showInputMessage="1" showErrorMessage="1" prompt="勤務先等の電話番号" sqref="B56"/>
    <dataValidation allowBlank="1" showInputMessage="1" showErrorMessage="1" prompt="空欄可_x000a_" sqref="B57"/>
    <dataValidation allowBlank="1" showInputMessage="1" showErrorMessage="1" prompt="連絡事項がある場合に記入" sqref="B59:J59"/>
    <dataValidation allowBlank="1" showInputMessage="1" showErrorMessage="1" prompt="勤務先等 (部署も記載)_x000a_ご退職等された方は、_x000a_元等を付けて元所属等を記載するか_x000a_退職・無職・自宅　等と記載ください" sqref="B53:J53"/>
    <dataValidation allowBlank="1" showInputMessage="1" showErrorMessage="1" prompt="英字と数字" sqref="B45"/>
    <dataValidation allowBlank="1" showInputMessage="1" showErrorMessage="1" prompt="姓(ローマ字)" sqref="C17 C19 C21 C23 C25 C27 C29 C31 C33 C35 C37 C39"/>
    <dataValidation allowBlank="1" showInputMessage="1" showErrorMessage="1" prompt="オンライン発表可がNG-Net,NG-Zoomの_x000a_時は記載必須_x000a_オンライン発表ができない事情と、_x000a_代替発表スポットで特別な借用機器(カメラ・マイク等)が_x000a_あるなら記載してください。_x000a_" sqref="B8:J8"/>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0">
        <x14:dataValidation type="list" allowBlank="1" showInputMessage="1" showErrorMessage="1" error="リストの値から選択" prompt="第一希望(必須)_x000a_各セッションの詳細は大会Webをご覧ください。">
          <x14:formula1>
            <xm:f>入力可能値!$D$2:$D$51</xm:f>
          </x14:formula1>
          <xm:sqref>B10</xm:sqref>
        </x14:dataValidation>
        <x14:dataValidation type="list" allowBlank="1" showInputMessage="1" showErrorMessage="1" error="リストの値から選択" prompt="申し込むセッションが_x000a_口頭・ポスターいずれであるかは_x000a_大会Webでご確認ください">
          <x14:formula1>
            <xm:f>入力可能値!$E$2:$E$3</xm:f>
          </x14:formula1>
          <xm:sqref>B11</xm:sqref>
        </x14:dataValidation>
        <x14:dataValidation type="list" allowBlank="1" showInputMessage="1" showErrorMessage="1" error="リストの値から選択">
          <x14:formula1>
            <xm:f>入力可能値!$A$2:$A$3</xm:f>
          </x14:formula1>
          <xm:sqref>B6</xm:sqref>
        </x14:dataValidation>
        <x14:dataValidation type="list" allowBlank="1" showInputMessage="1" showErrorMessage="1" error="リストの値から選択" prompt="学会の情報発信の取組として、希望する案件について発表内容をプレスリリースすることを計画しております。ご希望をお知らせください。（希望する場合は後日内容のヒアリングを行います。実行委員会の判断により掲載しないこともあります。）">
          <x14:formula1>
            <xm:f>入力可能値!$C$2:$C$3</xm:f>
          </x14:formula1>
          <xm:sqref>B9</xm:sqref>
        </x14:dataValidation>
        <x14:dataValidation type="list" allowBlank="1" showInputMessage="1" showErrorMessage="1" error="リストの値から選択">
          <x14:formula1>
            <xm:f>入力可能値!$G$2:$G$18</xm:f>
          </x14:formula1>
          <xm:sqref>H16 H40 H18 H20 H22 H24 H26 H28 H30 H32 H34 H36 H38</xm:sqref>
        </x14:dataValidation>
        <x14:dataValidation type="list" allowBlank="1" showInputMessage="1" showErrorMessage="1">
          <x14:formula1>
            <xm:f>入力可能値!$H$2:$H$6</xm:f>
          </x14:formula1>
          <xm:sqref>J16 J40 J18 J20 J22 J24 J26 J28 J30 J32 J34 J36 J38</xm:sqref>
        </x14:dataValidation>
        <x14:dataValidation type="list" allowBlank="1" showInputMessage="1" showErrorMessage="1">
          <x14:formula1>
            <xm:f>入力可能値!$F$2:$F$3</xm:f>
          </x14:formula1>
          <xm:sqref>B16 B40 B18 B20 B22 B24 B26 B28 B30 B32 B34 B36 B38</xm:sqref>
        </x14:dataValidation>
        <x14:dataValidation type="list" allowBlank="1" showInputMessage="1" showErrorMessage="1" error="リストの値から選択">
          <x14:formula1>
            <xm:f>入力可能値!$I$2:$I$3</xm:f>
          </x14:formula1>
          <xm:sqref>B49:D49</xm:sqref>
        </x14:dataValidation>
        <x14:dataValidation type="list" allowBlank="1" showInputMessage="1" showErrorMessage="1" error="リストの値から選択" prompt="第二希望（できるだけお願いします）_x000a_招待・依頼講演等の場合は不要です">
          <x14:formula1>
            <xm:f>入力可能値!$D$2:$D$51</xm:f>
          </x14:formula1>
          <xm:sqref>C10</xm:sqref>
        </x14:dataValidation>
        <x14:dataValidation type="list" allowBlank="1" showInputMessage="1" showErrorMessage="1" error="リストの値から選択" prompt="オンラインでの発表可否をご回答ください。双方向ライブ配信予定セッションへの申込の場合はオンライン開催に変更された場合を想定してご回答ください。">
          <x14:formula1>
            <xm:f>入力可能値!$B$2:$B$4</xm:f>
          </x14:formula1>
          <xm:sqref>B7:G7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activeCell="G2" sqref="G2:G18"/>
    </sheetView>
  </sheetViews>
  <sheetFormatPr defaultRowHeight="13.5" x14ac:dyDescent="0.15"/>
  <sheetData>
    <row r="1" spans="1:9" x14ac:dyDescent="0.15">
      <c r="A1" t="s">
        <v>64</v>
      </c>
      <c r="B1" t="s">
        <v>65</v>
      </c>
      <c r="C1" t="s">
        <v>66</v>
      </c>
      <c r="D1" t="s">
        <v>6</v>
      </c>
      <c r="E1" t="s">
        <v>7</v>
      </c>
      <c r="F1" t="s">
        <v>63</v>
      </c>
      <c r="G1" t="s">
        <v>74</v>
      </c>
      <c r="H1" t="s">
        <v>76</v>
      </c>
      <c r="I1" t="s">
        <v>109</v>
      </c>
    </row>
    <row r="2" spans="1:9" x14ac:dyDescent="0.15">
      <c r="A2" t="s">
        <v>84</v>
      </c>
      <c r="B2" t="s">
        <v>81</v>
      </c>
      <c r="C2" t="s">
        <v>79</v>
      </c>
      <c r="D2" t="s">
        <v>8</v>
      </c>
      <c r="E2" t="s">
        <v>123</v>
      </c>
      <c r="F2" t="s">
        <v>86</v>
      </c>
      <c r="G2" t="s">
        <v>87</v>
      </c>
      <c r="H2" t="s">
        <v>104</v>
      </c>
      <c r="I2" t="s">
        <v>122</v>
      </c>
    </row>
    <row r="3" spans="1:9" x14ac:dyDescent="0.15">
      <c r="A3" t="s">
        <v>85</v>
      </c>
      <c r="B3" t="s">
        <v>82</v>
      </c>
      <c r="C3" t="s">
        <v>80</v>
      </c>
      <c r="D3" t="s">
        <v>9</v>
      </c>
      <c r="E3" t="s">
        <v>124</v>
      </c>
      <c r="G3" t="s">
        <v>88</v>
      </c>
      <c r="H3" t="s">
        <v>105</v>
      </c>
    </row>
    <row r="4" spans="1:9" x14ac:dyDescent="0.15">
      <c r="B4" t="s">
        <v>83</v>
      </c>
      <c r="D4" t="s">
        <v>10</v>
      </c>
      <c r="G4" t="s">
        <v>89</v>
      </c>
      <c r="H4" t="s">
        <v>106</v>
      </c>
    </row>
    <row r="5" spans="1:9" x14ac:dyDescent="0.15">
      <c r="D5" t="s">
        <v>11</v>
      </c>
      <c r="G5" t="s">
        <v>90</v>
      </c>
      <c r="H5" t="s">
        <v>107</v>
      </c>
    </row>
    <row r="6" spans="1:9" x14ac:dyDescent="0.15">
      <c r="D6" t="s">
        <v>12</v>
      </c>
      <c r="G6" t="s">
        <v>91</v>
      </c>
      <c r="H6" t="s">
        <v>108</v>
      </c>
    </row>
    <row r="7" spans="1:9" x14ac:dyDescent="0.15">
      <c r="D7" t="s">
        <v>13</v>
      </c>
      <c r="G7" t="s">
        <v>92</v>
      </c>
    </row>
    <row r="8" spans="1:9" x14ac:dyDescent="0.15">
      <c r="D8" t="s">
        <v>14</v>
      </c>
      <c r="G8" t="s">
        <v>93</v>
      </c>
    </row>
    <row r="9" spans="1:9" x14ac:dyDescent="0.15">
      <c r="D9" t="s">
        <v>15</v>
      </c>
      <c r="G9" t="s">
        <v>94</v>
      </c>
    </row>
    <row r="10" spans="1:9" x14ac:dyDescent="0.15">
      <c r="D10" t="s">
        <v>16</v>
      </c>
      <c r="G10" t="s">
        <v>95</v>
      </c>
    </row>
    <row r="11" spans="1:9" x14ac:dyDescent="0.15">
      <c r="D11" t="s">
        <v>17</v>
      </c>
      <c r="G11" t="s">
        <v>96</v>
      </c>
    </row>
    <row r="12" spans="1:9" x14ac:dyDescent="0.15">
      <c r="D12" t="s">
        <v>18</v>
      </c>
      <c r="G12" t="s">
        <v>97</v>
      </c>
    </row>
    <row r="13" spans="1:9" x14ac:dyDescent="0.15">
      <c r="D13" t="s">
        <v>19</v>
      </c>
      <c r="G13" t="s">
        <v>98</v>
      </c>
    </row>
    <row r="14" spans="1:9" x14ac:dyDescent="0.15">
      <c r="D14" t="s">
        <v>20</v>
      </c>
      <c r="G14" t="s">
        <v>99</v>
      </c>
    </row>
    <row r="15" spans="1:9" x14ac:dyDescent="0.15">
      <c r="D15" t="s">
        <v>21</v>
      </c>
      <c r="G15" t="s">
        <v>100</v>
      </c>
    </row>
    <row r="16" spans="1:9" x14ac:dyDescent="0.15">
      <c r="D16" t="s">
        <v>22</v>
      </c>
      <c r="G16" t="s">
        <v>101</v>
      </c>
    </row>
    <row r="17" spans="4:7" x14ac:dyDescent="0.15">
      <c r="D17" t="s">
        <v>23</v>
      </c>
      <c r="G17" t="s">
        <v>102</v>
      </c>
    </row>
    <row r="18" spans="4:7" x14ac:dyDescent="0.15">
      <c r="D18" t="s">
        <v>24</v>
      </c>
      <c r="G18" t="s">
        <v>103</v>
      </c>
    </row>
    <row r="19" spans="4:7" x14ac:dyDescent="0.15">
      <c r="D19" t="s">
        <v>25</v>
      </c>
    </row>
    <row r="20" spans="4:7" x14ac:dyDescent="0.15">
      <c r="D20" t="s">
        <v>26</v>
      </c>
    </row>
    <row r="21" spans="4:7" x14ac:dyDescent="0.15">
      <c r="D21" t="s">
        <v>27</v>
      </c>
    </row>
    <row r="22" spans="4:7" x14ac:dyDescent="0.15">
      <c r="D22" t="s">
        <v>28</v>
      </c>
    </row>
    <row r="23" spans="4:7" x14ac:dyDescent="0.15">
      <c r="D23" t="s">
        <v>29</v>
      </c>
    </row>
    <row r="24" spans="4:7" x14ac:dyDescent="0.15">
      <c r="D24" t="s">
        <v>30</v>
      </c>
    </row>
    <row r="25" spans="4:7" x14ac:dyDescent="0.15">
      <c r="D25" t="s">
        <v>31</v>
      </c>
    </row>
    <row r="26" spans="4:7" x14ac:dyDescent="0.15">
      <c r="D26" t="s">
        <v>32</v>
      </c>
    </row>
    <row r="27" spans="4:7" x14ac:dyDescent="0.15">
      <c r="D27" t="s">
        <v>33</v>
      </c>
    </row>
    <row r="28" spans="4:7" x14ac:dyDescent="0.15">
      <c r="D28" t="s">
        <v>34</v>
      </c>
    </row>
    <row r="29" spans="4:7" x14ac:dyDescent="0.15">
      <c r="D29" t="s">
        <v>35</v>
      </c>
    </row>
    <row r="30" spans="4:7" x14ac:dyDescent="0.15">
      <c r="D30" t="s">
        <v>36</v>
      </c>
    </row>
    <row r="31" spans="4:7" x14ac:dyDescent="0.15">
      <c r="D31" t="s">
        <v>37</v>
      </c>
    </row>
    <row r="32" spans="4:7" x14ac:dyDescent="0.15">
      <c r="D32" t="s">
        <v>38</v>
      </c>
    </row>
    <row r="33" spans="4:4" x14ac:dyDescent="0.15">
      <c r="D33" t="s">
        <v>39</v>
      </c>
    </row>
    <row r="34" spans="4:4" x14ac:dyDescent="0.15">
      <c r="D34" t="s">
        <v>40</v>
      </c>
    </row>
    <row r="35" spans="4:4" x14ac:dyDescent="0.15">
      <c r="D35" t="s">
        <v>41</v>
      </c>
    </row>
    <row r="36" spans="4:4" x14ac:dyDescent="0.15">
      <c r="D36" t="s">
        <v>42</v>
      </c>
    </row>
    <row r="37" spans="4:4" x14ac:dyDescent="0.15">
      <c r="D37" t="s">
        <v>43</v>
      </c>
    </row>
    <row r="38" spans="4:4" x14ac:dyDescent="0.15">
      <c r="D38" t="s">
        <v>44</v>
      </c>
    </row>
    <row r="39" spans="4:4" x14ac:dyDescent="0.15">
      <c r="D39" t="s">
        <v>45</v>
      </c>
    </row>
    <row r="40" spans="4:4" x14ac:dyDescent="0.15">
      <c r="D40" t="s">
        <v>46</v>
      </c>
    </row>
    <row r="41" spans="4:4" x14ac:dyDescent="0.15">
      <c r="D41" t="s">
        <v>47</v>
      </c>
    </row>
    <row r="42" spans="4:4" x14ac:dyDescent="0.15">
      <c r="D42" t="s">
        <v>48</v>
      </c>
    </row>
    <row r="43" spans="4:4" x14ac:dyDescent="0.15">
      <c r="D43" t="s">
        <v>49</v>
      </c>
    </row>
    <row r="44" spans="4:4" x14ac:dyDescent="0.15">
      <c r="D44" t="s">
        <v>50</v>
      </c>
    </row>
    <row r="45" spans="4:4" x14ac:dyDescent="0.15">
      <c r="D45" t="s">
        <v>51</v>
      </c>
    </row>
    <row r="46" spans="4:4" x14ac:dyDescent="0.15">
      <c r="D46" t="s">
        <v>52</v>
      </c>
    </row>
    <row r="47" spans="4:4" x14ac:dyDescent="0.15">
      <c r="D47" t="s">
        <v>53</v>
      </c>
    </row>
    <row r="48" spans="4:4" x14ac:dyDescent="0.15">
      <c r="D48" t="s">
        <v>54</v>
      </c>
    </row>
    <row r="49" spans="4:4" x14ac:dyDescent="0.15">
      <c r="D49" t="s">
        <v>55</v>
      </c>
    </row>
    <row r="50" spans="4:4" x14ac:dyDescent="0.15">
      <c r="D50" t="s">
        <v>56</v>
      </c>
    </row>
    <row r="51" spans="4:4" x14ac:dyDescent="0.15">
      <c r="D51" t="s">
        <v>57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入力フォーム</vt:lpstr>
      <vt:lpstr>入力可能値</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2021-05-26T06:33:54Z</dcterms:modified>
</cp:coreProperties>
</file>