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9440" windowHeight="10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<sst xmlns="http://schemas.openxmlformats.org/spreadsheetml/2006/main" count="48" uniqueCount="46">
  <si>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*1 参加区分から、「一般」「大学生」「高専生（4年生以降）」「高専生（1～3年生）」「高校生」「引率（高校）」を選択下さい。</t>
  </si>
  <si>
    <t>*2 交流会参加から「有」「無」を選択下さい。</t>
  </si>
  <si>
    <t>参加者氏名</t>
  </si>
  <si>
    <t>フリガナ</t>
  </si>
  <si>
    <t>所属</t>
  </si>
  <si>
    <t>〒</t>
  </si>
  <si>
    <t>所在地</t>
  </si>
  <si>
    <t>TEL</t>
  </si>
  <si>
    <t>FAX</t>
  </si>
  <si>
    <t>E-mail</t>
  </si>
  <si>
    <t>参加区分*1</t>
  </si>
  <si>
    <t>交流会
参加*2</t>
  </si>
  <si>
    <t>参加費
（事前）</t>
  </si>
  <si>
    <t>交流会参加費
（事前）</t>
  </si>
  <si>
    <t>参加費
合計</t>
  </si>
  <si>
    <t>連絡担当者</t>
  </si>
  <si>
    <t>通信欄</t>
  </si>
  <si>
    <t>①</t>
  </si>
  <si>
    <t>○</t>
  </si>
  <si>
    <t>有</t>
  </si>
  <si>
    <t>例</t>
  </si>
  <si>
    <t>学会　一郎</t>
  </si>
  <si>
    <t>ガッカイ　イチロウ</t>
  </si>
  <si>
    <t>(社)化学工学会人材育成センター</t>
  </si>
  <si>
    <t>112-006</t>
  </si>
  <si>
    <t>東京都文京区小日向4-6-19</t>
  </si>
  <si>
    <t>03-3943-xxxx</t>
  </si>
  <si>
    <t>xxxx@scej.org</t>
  </si>
  <si>
    <t>電子メール</t>
  </si>
  <si>
    <t>一般</t>
  </si>
  <si>
    <t>一般</t>
  </si>
  <si>
    <t>大学生</t>
  </si>
  <si>
    <t>高専生（1～3年生）</t>
  </si>
  <si>
    <t>高専生（4年生以降）</t>
  </si>
  <si>
    <t>高校生</t>
  </si>
  <si>
    <t>引率（高校）</t>
  </si>
  <si>
    <t>参加区分</t>
  </si>
  <si>
    <t>交流会参加</t>
  </si>
  <si>
    <t>有</t>
  </si>
  <si>
    <t>無</t>
  </si>
  <si>
    <t>合計</t>
  </si>
  <si>
    <t xml:space="preserve">大会実行委員会 </t>
  </si>
  <si>
    <t>入金
予定日*3</t>
  </si>
  <si>
    <t>*3 合算して数名分振り込む場合は、必ず内訳（誰の？何の？【参加費/交流会費】合計か）をご連絡下さい。</t>
  </si>
  <si>
    <t>第17回化学工学会学生発表会（八戸大会）参加申込書</t>
  </si>
  <si>
    <t>reg-stu17e@che.tohoku.ac.jp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</si>
</sst>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5" fontId="2" fillId="33" borderId="13" xfId="0" applyNumberFormat="1" applyFont="1" applyFill="1" applyBorder="1" applyAlignment="1">
      <alignment horizontal="center" vertical="center" shrinkToFit="1"/>
    </xf>
    <xf numFmtId="176" fontId="2" fillId="33" borderId="13" xfId="0" applyNumberFormat="1" applyFont="1" applyFill="1" applyBorder="1" applyAlignment="1">
      <alignment horizontal="center" vertical="center" shrinkToFit="1"/>
    </xf>
    <xf numFmtId="5" fontId="2" fillId="33" borderId="11" xfId="0" applyNumberFormat="1" applyFont="1" applyFill="1" applyBorder="1" applyAlignment="1">
      <alignment horizontal="center" vertical="center" shrinkToFit="1"/>
    </xf>
    <xf numFmtId="5" fontId="2" fillId="33" borderId="12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5" fontId="2" fillId="33" borderId="14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center" wrapText="1" shrinkToFit="1"/>
    </xf>
    <xf numFmtId="49" fontId="2" fillId="34" borderId="13" xfId="0" applyNumberFormat="1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56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8" fillId="0" borderId="19" xfId="43" applyBorder="1" applyAlignment="1" applyProtection="1">
      <alignment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5" fontId="2" fillId="33" borderId="21" xfId="0" applyNumberFormat="1" applyFont="1" applyFill="1" applyBorder="1" applyAlignment="1">
      <alignment horizontal="center" vertical="center" shrinkToFit="1"/>
    </xf>
    <xf numFmtId="5" fontId="2" fillId="33" borderId="2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-stu17e@che.tohoku.ac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3.421875" style="12" bestFit="1" customWidth="1"/>
    <col min="2" max="3" width="15.8515625" style="12" customWidth="1"/>
    <col min="4" max="4" width="24.8515625" style="12" customWidth="1"/>
    <col min="5" max="5" width="7.57421875" style="12" customWidth="1"/>
    <col min="6" max="6" width="24.8515625" style="12" customWidth="1"/>
    <col min="7" max="8" width="10.8515625" style="12" customWidth="1"/>
    <col min="9" max="9" width="16.8515625" style="12" customWidth="1"/>
    <col min="10" max="10" width="15.8515625" style="12" customWidth="1"/>
    <col min="11" max="11" width="6.421875" style="12" bestFit="1" customWidth="1"/>
    <col min="12" max="12" width="9.421875" style="12" customWidth="1"/>
    <col min="13" max="13" width="11.57421875" style="12" customWidth="1"/>
    <col min="14" max="14" width="9.421875" style="12" customWidth="1"/>
    <col min="15" max="15" width="7.8515625" style="13" customWidth="1"/>
    <col min="16" max="16" width="7.00390625" style="12" customWidth="1"/>
    <col min="17" max="17" width="31.421875" style="12" customWidth="1"/>
    <col min="18" max="16384" width="9.00390625" style="12" customWidth="1"/>
  </cols>
  <sheetData>
    <row r="1" spans="2:15" s="1" customFormat="1" ht="18" customHeight="1">
      <c r="B1" s="2" t="s">
        <v>44</v>
      </c>
      <c r="O1" s="3"/>
    </row>
    <row r="2" spans="2:15" s="1" customFormat="1" ht="18" customHeight="1">
      <c r="B2" s="42"/>
      <c r="C2" s="42"/>
      <c r="D2" s="42"/>
      <c r="O2" s="3"/>
    </row>
    <row r="3" spans="1:15" s="2" customFormat="1" ht="18" customHeight="1">
      <c r="A3" s="44"/>
      <c r="B3" s="43"/>
      <c r="C3" s="45"/>
      <c r="D3" s="45"/>
      <c r="J3" s="2" t="s">
        <v>0</v>
      </c>
      <c r="O3" s="4"/>
    </row>
    <row r="4" spans="2:15" s="2" customFormat="1" ht="18" customHeight="1">
      <c r="B4" s="39" t="s">
        <v>28</v>
      </c>
      <c r="C4" s="40" t="s">
        <v>41</v>
      </c>
      <c r="D4" s="41" t="s">
        <v>45</v>
      </c>
      <c r="J4" s="2" t="s">
        <v>1</v>
      </c>
      <c r="O4" s="4"/>
    </row>
    <row r="5" spans="10:15" s="2" customFormat="1" ht="18" customHeight="1">
      <c r="J5" s="2" t="s">
        <v>43</v>
      </c>
      <c r="O5" s="4"/>
    </row>
    <row r="6" spans="1:17" s="6" customFormat="1" ht="39.75" customHeight="1" thickBot="1">
      <c r="A6" s="14"/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5" t="s">
        <v>42</v>
      </c>
      <c r="P6" s="14" t="s">
        <v>15</v>
      </c>
      <c r="Q6" s="14" t="s">
        <v>16</v>
      </c>
    </row>
    <row r="7" spans="1:17" s="6" customFormat="1" ht="30" customHeight="1" thickTop="1">
      <c r="A7" s="20" t="s">
        <v>17</v>
      </c>
      <c r="B7" s="29"/>
      <c r="C7" s="29"/>
      <c r="D7" s="29"/>
      <c r="E7" s="29"/>
      <c r="F7" s="29"/>
      <c r="G7" s="29"/>
      <c r="H7" s="29"/>
      <c r="I7" s="29"/>
      <c r="J7" s="30"/>
      <c r="K7" s="31"/>
      <c r="L7" s="16">
        <f aca="true" t="shared" si="0" ref="L7:L15">IF(J7="一般",3000)+IF(J7="大学生",1000)+IF(J7="高専生（4年生以降）",1000)+IF(J7="高専生（1～3年生）",0)+IF(J7="高校生",0)+IF(J7="引率（高校）",1000)</f>
        <v>0</v>
      </c>
      <c r="M7" s="46">
        <f>IF(K7="有",(IF(J7="一般",2000)+IF(J7="大学生",1000)+IF(J7="高専生（4年生以降）",1000)+IF(J7="高専生（1～3年生）",0)+IF(J7="高校生",0)+IF(J7="引率（高校）",2000)),0)</f>
        <v>0</v>
      </c>
      <c r="N7" s="17">
        <f aca="true" t="shared" si="1" ref="N7:N15">L7+M7</f>
        <v>0</v>
      </c>
      <c r="O7" s="31"/>
      <c r="P7" s="31" t="s">
        <v>18</v>
      </c>
      <c r="Q7" s="29"/>
    </row>
    <row r="8" spans="1:17" s="6" customFormat="1" ht="30" customHeight="1">
      <c r="A8" s="7">
        <v>2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18">
        <f t="shared" si="0"/>
        <v>0</v>
      </c>
      <c r="M8" s="18">
        <f aca="true" t="shared" si="2" ref="M8:M14">IF(K8="有",(IF(J8="一般",2000)+IF(J8="大学生",1000)+IF(J8="高専生（4年生以降）",1000)+IF(J8="高専生（1～3年生）",0)+IF(J8="高校生",0)+IF(J8="引率（高校）",2000)),0)</f>
        <v>0</v>
      </c>
      <c r="N8" s="18">
        <f t="shared" si="1"/>
        <v>0</v>
      </c>
      <c r="O8" s="37"/>
      <c r="P8" s="32"/>
      <c r="Q8" s="32"/>
    </row>
    <row r="9" spans="1:17" s="6" customFormat="1" ht="30" customHeight="1">
      <c r="A9" s="7">
        <v>3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18">
        <f t="shared" si="0"/>
        <v>0</v>
      </c>
      <c r="M9" s="18">
        <f t="shared" si="2"/>
        <v>0</v>
      </c>
      <c r="N9" s="18">
        <f t="shared" si="1"/>
        <v>0</v>
      </c>
      <c r="O9" s="37"/>
      <c r="P9" s="32"/>
      <c r="Q9" s="32"/>
    </row>
    <row r="10" spans="1:17" s="6" customFormat="1" ht="30" customHeight="1">
      <c r="A10" s="7">
        <v>4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18">
        <f t="shared" si="0"/>
        <v>0</v>
      </c>
      <c r="M10" s="18">
        <f t="shared" si="2"/>
        <v>0</v>
      </c>
      <c r="N10" s="18">
        <f t="shared" si="1"/>
        <v>0</v>
      </c>
      <c r="O10" s="37"/>
      <c r="P10" s="32"/>
      <c r="Q10" s="32"/>
    </row>
    <row r="11" spans="1:17" s="6" customFormat="1" ht="30" customHeight="1">
      <c r="A11" s="7">
        <v>5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18">
        <f t="shared" si="0"/>
        <v>0</v>
      </c>
      <c r="M11" s="18">
        <f t="shared" si="2"/>
        <v>0</v>
      </c>
      <c r="N11" s="18">
        <f t="shared" si="1"/>
        <v>0</v>
      </c>
      <c r="O11" s="37"/>
      <c r="P11" s="32"/>
      <c r="Q11" s="32"/>
    </row>
    <row r="12" spans="1:17" s="6" customFormat="1" ht="30" customHeight="1">
      <c r="A12" s="7">
        <v>6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18">
        <f t="shared" si="0"/>
        <v>0</v>
      </c>
      <c r="M12" s="18">
        <f t="shared" si="2"/>
        <v>0</v>
      </c>
      <c r="N12" s="18">
        <f t="shared" si="1"/>
        <v>0</v>
      </c>
      <c r="O12" s="37"/>
      <c r="P12" s="32"/>
      <c r="Q12" s="32"/>
    </row>
    <row r="13" spans="1:17" s="6" customFormat="1" ht="30" customHeight="1">
      <c r="A13" s="7">
        <v>7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18">
        <f t="shared" si="0"/>
        <v>0</v>
      </c>
      <c r="M13" s="18">
        <f t="shared" si="2"/>
        <v>0</v>
      </c>
      <c r="N13" s="18">
        <f t="shared" si="1"/>
        <v>0</v>
      </c>
      <c r="O13" s="37"/>
      <c r="P13" s="32"/>
      <c r="Q13" s="32"/>
    </row>
    <row r="14" spans="1:17" s="6" customFormat="1" ht="30" customHeight="1" thickBot="1">
      <c r="A14" s="7">
        <v>8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18">
        <f t="shared" si="0"/>
        <v>0</v>
      </c>
      <c r="M14" s="47">
        <f t="shared" si="2"/>
        <v>0</v>
      </c>
      <c r="N14" s="18">
        <f t="shared" si="1"/>
        <v>0</v>
      </c>
      <c r="O14" s="37"/>
      <c r="P14" s="32"/>
      <c r="Q14" s="32"/>
    </row>
    <row r="15" spans="1:17" s="6" customFormat="1" ht="30" customHeight="1" thickTop="1">
      <c r="A15" s="8" t="s">
        <v>20</v>
      </c>
      <c r="B15" s="34" t="s">
        <v>21</v>
      </c>
      <c r="C15" s="34" t="s">
        <v>22</v>
      </c>
      <c r="D15" s="34" t="s">
        <v>23</v>
      </c>
      <c r="E15" s="34" t="s">
        <v>24</v>
      </c>
      <c r="F15" s="34" t="s">
        <v>25</v>
      </c>
      <c r="G15" s="34" t="s">
        <v>26</v>
      </c>
      <c r="H15" s="34" t="s">
        <v>26</v>
      </c>
      <c r="I15" s="35" t="s">
        <v>27</v>
      </c>
      <c r="J15" s="36" t="s">
        <v>29</v>
      </c>
      <c r="K15" s="36" t="s">
        <v>19</v>
      </c>
      <c r="L15" s="19">
        <f t="shared" si="0"/>
        <v>3000</v>
      </c>
      <c r="M15" s="19">
        <f>IF(K15="有",(IF(J15="一般",2000)+IF(J15="大学生",1000)+IF(J15="高専生（4年生以降）",1000)+IF(J15="高専生（1～3年生）",0)+IF(J15="高校生",0)+IF(J15="引率（高校）",1000)),0)</f>
        <v>2000</v>
      </c>
      <c r="N15" s="19">
        <f t="shared" si="1"/>
        <v>5000</v>
      </c>
      <c r="O15" s="38">
        <v>40940</v>
      </c>
      <c r="P15" s="36" t="s">
        <v>18</v>
      </c>
      <c r="Q15" s="34"/>
    </row>
    <row r="16" s="6" customFormat="1" ht="12">
      <c r="O16" s="9"/>
    </row>
    <row r="17" spans="11:15" s="2" customFormat="1" ht="18" customHeight="1">
      <c r="K17" s="27" t="s">
        <v>40</v>
      </c>
      <c r="L17" s="28">
        <f>SUM(L7:L14)</f>
        <v>0</v>
      </c>
      <c r="M17" s="28">
        <f>SUM(M7:M14)</f>
        <v>0</v>
      </c>
      <c r="N17" s="28">
        <f>SUM(N7:N14)</f>
        <v>0</v>
      </c>
      <c r="O17" s="4"/>
    </row>
    <row r="18" s="2" customFormat="1" ht="18" customHeight="1">
      <c r="O18" s="4"/>
    </row>
    <row r="19" s="2" customFormat="1" ht="18" customHeight="1">
      <c r="O19" s="4"/>
    </row>
    <row r="20" s="10" customFormat="1" ht="12">
      <c r="O20" s="11"/>
    </row>
    <row r="21" spans="10:15" ht="12" hidden="1">
      <c r="J21" s="21" t="s">
        <v>36</v>
      </c>
      <c r="K21" s="21" t="s">
        <v>37</v>
      </c>
      <c r="L21" s="21"/>
      <c r="M21" s="21"/>
      <c r="N21" s="21"/>
      <c r="O21" s="22"/>
    </row>
    <row r="22" spans="10:15" ht="12" hidden="1">
      <c r="J22" s="23"/>
      <c r="K22" s="23"/>
      <c r="L22" s="23"/>
      <c r="M22" s="23"/>
      <c r="N22" s="23"/>
      <c r="O22" s="24"/>
    </row>
    <row r="23" spans="10:15" ht="12" hidden="1">
      <c r="J23" s="23" t="s">
        <v>30</v>
      </c>
      <c r="K23" s="23" t="s">
        <v>38</v>
      </c>
      <c r="L23" s="23"/>
      <c r="M23" s="23"/>
      <c r="N23" s="23"/>
      <c r="O23" s="24"/>
    </row>
    <row r="24" spans="10:15" ht="12" hidden="1">
      <c r="J24" s="23" t="s">
        <v>31</v>
      </c>
      <c r="K24" s="23" t="s">
        <v>39</v>
      </c>
      <c r="L24" s="23"/>
      <c r="M24" s="23"/>
      <c r="N24" s="23"/>
      <c r="O24" s="24"/>
    </row>
    <row r="25" spans="10:15" ht="12" hidden="1">
      <c r="J25" s="23" t="s">
        <v>32</v>
      </c>
      <c r="K25" s="23"/>
      <c r="L25" s="23"/>
      <c r="M25" s="23"/>
      <c r="N25" s="23"/>
      <c r="O25" s="24"/>
    </row>
    <row r="26" spans="10:15" ht="12" hidden="1">
      <c r="J26" s="23" t="s">
        <v>33</v>
      </c>
      <c r="K26" s="23"/>
      <c r="L26" s="23"/>
      <c r="M26" s="23"/>
      <c r="N26" s="23"/>
      <c r="O26" s="24"/>
    </row>
    <row r="27" spans="10:15" ht="12" hidden="1">
      <c r="J27" s="23" t="s">
        <v>34</v>
      </c>
      <c r="K27" s="23"/>
      <c r="L27" s="23"/>
      <c r="M27" s="23"/>
      <c r="N27" s="23"/>
      <c r="O27" s="24"/>
    </row>
    <row r="28" spans="10:15" ht="12" hidden="1">
      <c r="J28" s="25" t="s">
        <v>35</v>
      </c>
      <c r="K28" s="25"/>
      <c r="L28" s="25"/>
      <c r="M28" s="25"/>
      <c r="N28" s="25"/>
      <c r="O28" s="26"/>
    </row>
    <row r="29" ht="12" hidden="1"/>
  </sheetData>
  <sheetProtection/>
  <dataValidations count="6">
    <dataValidation type="list" showInputMessage="1" showErrorMessage="1" promptTitle="リストから選択" prompt="右のボタンをクリックしてリストから選択してください" sqref="J15">
      <formula1>$J$23:$J$28</formula1>
    </dataValidation>
    <dataValidation type="list" showInputMessage="1" showErrorMessage="1" promptTitle="リストから選択" prompt="右のボタンをクリックしてリストから選択してください" sqref="K15">
      <formula1>$K$23:$K$24</formula1>
    </dataValidation>
    <dataValidation allowBlank="1" showInputMessage="1" showErrorMessage="1" promptTitle="入力禁止" prompt="数式を変更しないでください" sqref="L17:N17 L7:N15"/>
    <dataValidation allowBlank="1" showInputMessage="1" showErrorMessage="1" prompt="この申込における連絡先となる方を先頭にして下さい" sqref="B7"/>
    <dataValidation type="list" showInputMessage="1" showErrorMessage="1" promptTitle="リストから選択" prompt="右のボタンをクリックしてリストから選択してください" sqref="J7:J14">
      <formula1>$J$23:$J$28</formula1>
    </dataValidation>
    <dataValidation type="list" showInputMessage="1" showErrorMessage="1" promptTitle="リストから選択" prompt="右のボタンをクリックしてリストから選択してください" sqref="K7:K14">
      <formula1>$K$23:$K$24</formula1>
    </dataValidation>
  </dataValidations>
  <hyperlinks>
    <hyperlink ref="D4" r:id="rId1" display="reg-stu17e@che.tohoku.ac.jp"/>
  </hyperlink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Shoji</dc:creator>
  <cp:keywords/>
  <dc:description/>
  <cp:lastModifiedBy>kubo</cp:lastModifiedBy>
  <cp:lastPrinted>2012-10-23T03:37:14Z</cp:lastPrinted>
  <dcterms:created xsi:type="dcterms:W3CDTF">2011-09-29T21:22:11Z</dcterms:created>
  <dcterms:modified xsi:type="dcterms:W3CDTF">2015-02-02T01:33:51Z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